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U:\DDR\DDES\DDES-Etudes-Stats\06_Publications_événements\QRS_les brèves\n°18 chiffres clés territorial IRC et CNR\"/>
    </mc:Choice>
  </mc:AlternateContent>
  <xr:revisionPtr revIDLastSave="0" documentId="13_ncr:1_{E413438A-87E6-4FB3-90EA-1970E5D296ED}" xr6:coauthVersionLast="47" xr6:coauthVersionMax="47" xr10:uidLastSave="{00000000-0000-0000-0000-000000000000}"/>
  <bookViews>
    <workbookView xWindow="-120" yWindow="-120" windowWidth="29040" windowHeight="15840" tabRatio="629" firstSheet="3" activeTab="8" xr2:uid="{00000000-000D-0000-FFFF-FFFF00000000}"/>
  </bookViews>
  <sheets>
    <sheet name="Champs de l'étude" sheetId="19" r:id="rId1"/>
    <sheet name="Effectifs des personnels" sheetId="3" r:id="rId2"/>
    <sheet name="Pyramide des ages fonctionnaire" sheetId="24" r:id="rId3"/>
    <sheet name="Pyramide des ages salariés" sheetId="25" r:id="rId4"/>
    <sheet name="Agents par type d'employeurs" sheetId="10" r:id="rId5"/>
    <sheet name="Correspondances" sheetId="26" state="hidden" r:id="rId6"/>
    <sheet name="Poids des agents" sheetId="14" r:id="rId7"/>
    <sheet name="Types d'employeurs" sheetId="7" r:id="rId8"/>
    <sheet name="Evolution du nb d'employeurs" sheetId="12" r:id="rId9"/>
    <sheet name="Région des employeurs" sheetId="23" r:id="rId10"/>
    <sheet name="Carte - Région des employeurs" sheetId="31" r:id="rId11"/>
  </sheets>
  <definedNames>
    <definedName name="_xlnm._FilterDatabase" localSheetId="4" hidden="1">'Agents par type d''employeurs'!#REF!</definedName>
    <definedName name="a" localSheetId="6">#REF!</definedName>
    <definedName name="a">#REF!</definedName>
    <definedName name="_xlnm.Database" localSheetId="6">#REF!</definedName>
    <definedName name="_xlnm.Database">#REF!</definedName>
    <definedName name="DDEF" localSheetId="6">#REF!</definedName>
    <definedName name="DDEF">#REF!</definedName>
    <definedName name="DDEF_P" localSheetId="6">#REF!</definedName>
    <definedName name="DDEF_P">#REF!</definedName>
    <definedName name="DDEH" localSheetId="6">#REF!</definedName>
    <definedName name="DDEH">#REF!</definedName>
    <definedName name="DDEH_P" localSheetId="6">#REF!</definedName>
    <definedName name="DDEH_P">#REF!</definedName>
    <definedName name="DDET" localSheetId="6">#REF!</definedName>
    <definedName name="DDET">#REF!</definedName>
    <definedName name="DDET_P" localSheetId="6">#REF!</definedName>
    <definedName name="DDET_P">#REF!</definedName>
    <definedName name="DDIF" localSheetId="6">#REF!</definedName>
    <definedName name="DDIF">#REF!</definedName>
    <definedName name="DDIF_P" localSheetId="6">#REF!</definedName>
    <definedName name="DDIF_P">#REF!</definedName>
    <definedName name="DDIH" localSheetId="6">#REF!</definedName>
    <definedName name="DDIH">#REF!</definedName>
    <definedName name="DDIH_P" localSheetId="6">#REF!</definedName>
    <definedName name="DDIH_P">#REF!</definedName>
    <definedName name="DDIT" localSheetId="6">#REF!</definedName>
    <definedName name="DDIT">#REF!</definedName>
    <definedName name="DDIT_P" localSheetId="6">#REF!</definedName>
    <definedName name="DDIT_P">#REF!</definedName>
    <definedName name="FTOT" localSheetId="6">#REF!</definedName>
    <definedName name="FTOT">#REF!</definedName>
    <definedName name="FTOT_P" localSheetId="6">#REF!</definedName>
    <definedName name="FTOT_P">#REF!</definedName>
    <definedName name="HTOT" localSheetId="6">#REF!</definedName>
    <definedName name="HTOT">#REF!</definedName>
    <definedName name="HTOT_P" localSheetId="6">#REF!</definedName>
    <definedName name="HTOT_P">#REF!</definedName>
    <definedName name="IDEF" localSheetId="6">#REF!</definedName>
    <definedName name="IDEF">#REF!</definedName>
    <definedName name="idef_p" localSheetId="6">#REF!</definedName>
    <definedName name="idef_p">#REF!</definedName>
    <definedName name="IDEH" localSheetId="6">#REF!</definedName>
    <definedName name="IDEH">#REF!</definedName>
    <definedName name="ideh_p" localSheetId="6">#REF!</definedName>
    <definedName name="ideh_p">#REF!</definedName>
    <definedName name="IDIF" localSheetId="6">#REF!</definedName>
    <definedName name="IDIF">#REF!</definedName>
    <definedName name="idif_p" localSheetId="6">#REF!</definedName>
    <definedName name="idif_p">#REF!</definedName>
    <definedName name="IDIH" localSheetId="6">#REF!</definedName>
    <definedName name="IDIH">#REF!</definedName>
    <definedName name="idih_p" localSheetId="6">#REF!</definedName>
    <definedName name="idih_p">#REF!</definedName>
    <definedName name="INVF" localSheetId="6">#REF!</definedName>
    <definedName name="INVF">#REF!</definedName>
    <definedName name="INVF_P" localSheetId="6">#REF!</definedName>
    <definedName name="INVF_P">#REF!</definedName>
    <definedName name="INVH" localSheetId="6">#REF!</definedName>
    <definedName name="INVH">#REF!</definedName>
    <definedName name="INVH_P" localSheetId="6">#REF!</definedName>
    <definedName name="INVH_P">#REF!</definedName>
    <definedName name="INVT" localSheetId="6">#REF!</definedName>
    <definedName name="INVT">#REF!</definedName>
    <definedName name="INVT_P" localSheetId="6">#REF!</definedName>
    <definedName name="INVT_P">#REF!</definedName>
    <definedName name="PENSTOT" localSheetId="6">#REF!</definedName>
    <definedName name="PENSTOT">#REF!</definedName>
    <definedName name="PENSTOT_P" localSheetId="6">#REF!</definedName>
    <definedName name="PENSTOT_P">#REF!</definedName>
    <definedName name="Table" localSheetId="6">#REF!</definedName>
    <definedName name="Table">#REF!</definedName>
    <definedName name="VDEF" localSheetId="6">#REF!</definedName>
    <definedName name="VDEF">#REF!</definedName>
    <definedName name="vdef_p" localSheetId="6">#REF!</definedName>
    <definedName name="vdef_p">#REF!</definedName>
    <definedName name="VDEH" localSheetId="6">#REF!</definedName>
    <definedName name="VDEH">#REF!</definedName>
    <definedName name="vdeh_p" localSheetId="6">#REF!</definedName>
    <definedName name="vdeh_p">#REF!</definedName>
    <definedName name="VDIF" localSheetId="6">#REF!</definedName>
    <definedName name="VDIF">#REF!</definedName>
    <definedName name="vdif_p" localSheetId="6">#REF!</definedName>
    <definedName name="vdif_p">#REF!</definedName>
    <definedName name="VDIH" localSheetId="6">#REF!</definedName>
    <definedName name="VDIH">#REF!</definedName>
    <definedName name="vdih_p" localSheetId="6">#REF!</definedName>
    <definedName name="vdih_p">#REF!</definedName>
    <definedName name="VIEF" localSheetId="6">#REF!</definedName>
    <definedName name="VIEF">#REF!</definedName>
    <definedName name="VIEF_P" localSheetId="6">#REF!</definedName>
    <definedName name="VIEF_P">#REF!</definedName>
    <definedName name="VIEH" localSheetId="6">#REF!</definedName>
    <definedName name="VIEH">#REF!</definedName>
    <definedName name="VIEH_P" localSheetId="6">#REF!</definedName>
    <definedName name="VIEH_P">#REF!</definedName>
    <definedName name="VIET" localSheetId="6">#REF!</definedName>
    <definedName name="VIET">#REF!</definedName>
    <definedName name="VIET_P" localSheetId="6">#REF!</definedName>
    <definedName name="VIET_P">#REF!</definedName>
    <definedName name="_xlnm.Print_Area" localSheetId="8">'Evolution du nb d''employeurs'!$A$1:$A$7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0" l="1"/>
  <c r="D13" i="10"/>
  <c r="H5" i="25"/>
  <c r="H6" i="25"/>
  <c r="H7" i="25"/>
  <c r="H8" i="25"/>
  <c r="H9" i="25"/>
  <c r="H10" i="25"/>
  <c r="H11" i="25"/>
  <c r="H12"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4" i="25"/>
  <c r="G5" i="25"/>
  <c r="G6" i="25"/>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4" i="25"/>
</calcChain>
</file>

<file path=xl/sharedStrings.xml><?xml version="1.0" encoding="utf-8"?>
<sst xmlns="http://schemas.openxmlformats.org/spreadsheetml/2006/main" count="182" uniqueCount="106">
  <si>
    <t>Homme</t>
  </si>
  <si>
    <t>Femme</t>
  </si>
  <si>
    <t>Total</t>
  </si>
  <si>
    <t>TOTAL</t>
  </si>
  <si>
    <t>Type d'établissements employeurs</t>
  </si>
  <si>
    <t>Bretagne</t>
  </si>
  <si>
    <t>Corse</t>
  </si>
  <si>
    <t>Pays de la Loire</t>
  </si>
  <si>
    <t>Nombre d'employeurs</t>
  </si>
  <si>
    <t>Île-de-France</t>
  </si>
  <si>
    <t>Provence-Alpes-Côte d'Azur</t>
  </si>
  <si>
    <t>Region</t>
  </si>
  <si>
    <t>Auvergne-Rhône-Alpes</t>
  </si>
  <si>
    <t>Bourgogne-Franche-Comté</t>
  </si>
  <si>
    <t>Centre-Val-de-Loire</t>
  </si>
  <si>
    <t>Grand Est</t>
  </si>
  <si>
    <t>Hauts-de-France</t>
  </si>
  <si>
    <t>Normandie</t>
  </si>
  <si>
    <t>Nouvelle Aquitaine</t>
  </si>
  <si>
    <t>Occitanie</t>
  </si>
  <si>
    <t>CNRACL</t>
  </si>
  <si>
    <t>IRCANTEC</t>
  </si>
  <si>
    <t>Type d'employeurs</t>
  </si>
  <si>
    <t>Ircantec</t>
  </si>
  <si>
    <t>Employeurs CNRACL</t>
  </si>
  <si>
    <t>Employeurs Ircantec</t>
  </si>
  <si>
    <t xml:space="preserve">Fonctionnaires </t>
  </si>
  <si>
    <t>Ensemble</t>
  </si>
  <si>
    <t>Ircantec *</t>
  </si>
  <si>
    <t>%</t>
  </si>
  <si>
    <t xml:space="preserve">age </t>
  </si>
  <si>
    <t>age</t>
  </si>
  <si>
    <t>Cette pyramide concerne les cotisants de 15 à 69 ans et non la totalité des cotisants</t>
  </si>
  <si>
    <t>* Un cotisant peut être présent au sein de plusieurs établissements dans l'année.</t>
  </si>
  <si>
    <t>Répartition régionale des employeurs</t>
  </si>
  <si>
    <t>Hommes</t>
  </si>
  <si>
    <t>Femmes</t>
  </si>
  <si>
    <t>en %</t>
  </si>
  <si>
    <t>Pyramide des âges des fonctionnaires en 2020</t>
  </si>
  <si>
    <t>Communes</t>
  </si>
  <si>
    <t>OPH</t>
  </si>
  <si>
    <t>Regions</t>
  </si>
  <si>
    <t>SDIS</t>
  </si>
  <si>
    <t>Syndicats</t>
  </si>
  <si>
    <t>Autres collectivités territoriales</t>
  </si>
  <si>
    <t>RÉPARTITION DES PERSONNELS DES COLLECTIVITES TERRITORIALES PAR TYPE D’EMPLOYEURS en 2020</t>
  </si>
  <si>
    <t>Poids des personnels des collectivités territoriales par rapport à la population régionale 2020</t>
  </si>
  <si>
    <t>Types d'établissements employeurs collectivités territoriales</t>
  </si>
  <si>
    <t>Départements</t>
  </si>
  <si>
    <t>Régions</t>
  </si>
  <si>
    <t>Centres d'action sociale</t>
  </si>
  <si>
    <r>
      <t>É</t>
    </r>
    <r>
      <rPr>
        <b/>
        <u/>
        <sz val="12"/>
        <color theme="1"/>
        <rFont val="Arial"/>
        <family val="2"/>
      </rPr>
      <t>volution du nombre d’employeurs collectivités territoriales</t>
    </r>
  </si>
  <si>
    <t>sousfamille_code</t>
  </si>
  <si>
    <t>TC00</t>
  </si>
  <si>
    <t>TD00</t>
  </si>
  <si>
    <t>TE00</t>
  </si>
  <si>
    <t>TEDG</t>
  </si>
  <si>
    <t>TEDI</t>
  </si>
  <si>
    <t>TEDZ</t>
  </si>
  <si>
    <t>TEED</t>
  </si>
  <si>
    <t>TEIS</t>
  </si>
  <si>
    <t>TEIU</t>
  </si>
  <si>
    <t>TEIX</t>
  </si>
  <si>
    <t>TEIZ</t>
  </si>
  <si>
    <t>TEN0</t>
  </si>
  <si>
    <t>TENC</t>
  </si>
  <si>
    <t>TENM</t>
  </si>
  <si>
    <t>TENU</t>
  </si>
  <si>
    <t>TENZ</t>
  </si>
  <si>
    <t>TER0</t>
  </si>
  <si>
    <t>TESE</t>
  </si>
  <si>
    <t>TESS</t>
  </si>
  <si>
    <t>TESZ</t>
  </si>
  <si>
    <t>TEZ0</t>
  </si>
  <si>
    <t>TR00</t>
  </si>
  <si>
    <t>TZ00</t>
  </si>
  <si>
    <t>rgt_coll</t>
  </si>
  <si>
    <t>Ctre daction sociale</t>
  </si>
  <si>
    <t>Autres coll terr</t>
  </si>
  <si>
    <t>Comm de communes, de ville</t>
  </si>
  <si>
    <t>Departements</t>
  </si>
  <si>
    <t>Metropole</t>
  </si>
  <si>
    <t>Comm urbaines, districts</t>
  </si>
  <si>
    <t>TEND</t>
  </si>
  <si>
    <t>TESH</t>
  </si>
  <si>
    <t>femmes</t>
  </si>
  <si>
    <t>hommes</t>
  </si>
  <si>
    <t>age moyen sur tout l'effectif</t>
  </si>
  <si>
    <t>Cette correspondance est utilisée uniquement pour l'ircantec car cette variable rgt_coll existe déjà dans la cnr</t>
  </si>
  <si>
    <t>En nombre pour 100 habitants</t>
  </si>
  <si>
    <t>Service Départemental d'Incendie et de Secours</t>
  </si>
  <si>
    <t xml:space="preserve">Service Départemental d'Incendie et de Secours </t>
  </si>
  <si>
    <t>Communautés de communes, de ville, Métropoles</t>
  </si>
  <si>
    <t>Communautés de communes, de ville, Métropole</t>
  </si>
  <si>
    <t>répartition des employeurs</t>
  </si>
  <si>
    <t>D.O.M et C.O.M</t>
  </si>
  <si>
    <t xml:space="preserve">EFFECTIFS DES PERSONNELS (en milliers) </t>
  </si>
  <si>
    <t>Evolution</t>
  </si>
  <si>
    <t>2020/2019</t>
  </si>
  <si>
    <t>Salariés*</t>
  </si>
  <si>
    <t>global</t>
  </si>
  <si>
    <t>nombre moyen d'agents par employeur</t>
  </si>
  <si>
    <t>DOM et COM</t>
  </si>
  <si>
    <t>Nombre d’employeurs territoriaux
pour 100 000 habitants en 2020</t>
  </si>
  <si>
    <t>Nombre d'agents en 2020 (en milliers)</t>
  </si>
  <si>
    <t>Pyramide des âges des salariés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</si>
</sst>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0_-;\-* #,##0.0_-;_-* &quot;-&quot;??_-;_-@_-"/>
    <numFmt numFmtId="167" formatCode="_-* #,##0.00\ [$€-1]_-;\-* #,##0.00\ [$€-1]_-;_-* \-??\ [$€-1]_-"/>
    <numFmt numFmtId="168" formatCode="_-* #,##0_-;\-* #,##0_-;_-* &quot;-&quot;??_-;_-@_-"/>
  </numFmts>
  <fonts count="34" x14ac:knownFonts="1">
    <font>
      <sz val="11"/>
      <color theme="1"/>
      <name val="Calibri"/>
      <family val="2"/>
      <scheme val="minor"/>
    </font>
    <font>
      <b/>
      <sz val="11"/>
      <color theme="1"/>
      <name val="Calibri"/>
      <family val="2"/>
      <scheme val="minor"/>
    </font>
    <font>
      <sz val="10"/>
      <name val="Times New Roman"/>
      <family val="1"/>
    </font>
    <font>
      <b/>
      <sz val="11"/>
      <color theme="0"/>
      <name val="Calibri"/>
      <family val="2"/>
      <scheme val="minor"/>
    </font>
    <font>
      <sz val="11"/>
      <color theme="1"/>
      <name val="Calibri"/>
      <family val="2"/>
      <scheme val="minor"/>
    </font>
    <font>
      <b/>
      <sz val="10"/>
      <color theme="1"/>
      <name val="Calibri"/>
      <family val="2"/>
      <scheme val="minor"/>
    </font>
    <font>
      <b/>
      <sz val="9"/>
      <name val="Arial"/>
      <family val="2"/>
    </font>
    <font>
      <sz val="9"/>
      <name val="Arial"/>
      <family val="2"/>
    </font>
    <font>
      <sz val="9"/>
      <color theme="1"/>
      <name val="Calibri"/>
      <family val="2"/>
      <scheme val="minor"/>
    </font>
    <font>
      <sz val="10"/>
      <name val="Helv"/>
    </font>
    <font>
      <b/>
      <sz val="12"/>
      <name val="Arial"/>
      <family val="2"/>
    </font>
    <font>
      <b/>
      <sz val="11"/>
      <name val="Arial"/>
      <family val="2"/>
    </font>
    <font>
      <sz val="10"/>
      <name val="Arial"/>
      <family val="2"/>
    </font>
    <font>
      <b/>
      <i/>
      <sz val="12"/>
      <name val="Arial"/>
      <family val="2"/>
    </font>
    <font>
      <b/>
      <sz val="10"/>
      <name val="Arial"/>
      <family val="2"/>
    </font>
    <font>
      <b/>
      <i/>
      <sz val="13"/>
      <name val="Arial"/>
      <family val="2"/>
    </font>
    <font>
      <b/>
      <sz val="13"/>
      <name val="Arial"/>
      <family val="2"/>
    </font>
    <font>
      <sz val="10"/>
      <color theme="1"/>
      <name val="Calibri"/>
      <family val="2"/>
      <scheme val="minor"/>
    </font>
    <font>
      <b/>
      <sz val="14"/>
      <color theme="1"/>
      <name val="Calibri"/>
      <family val="2"/>
      <scheme val="minor"/>
    </font>
    <font>
      <b/>
      <sz val="10"/>
      <color theme="0"/>
      <name val="Calibri"/>
      <family val="2"/>
      <scheme val="minor"/>
    </font>
    <font>
      <b/>
      <sz val="9"/>
      <color theme="0"/>
      <name val="Arial"/>
      <family val="2"/>
    </font>
    <font>
      <sz val="11"/>
      <color rgb="FF000000"/>
      <name val="Calibri"/>
      <family val="2"/>
      <scheme val="minor"/>
    </font>
    <font>
      <b/>
      <sz val="10"/>
      <name val="Calibri"/>
      <family val="2"/>
      <scheme val="minor"/>
    </font>
    <font>
      <sz val="12"/>
      <color theme="1"/>
      <name val="Calibri"/>
      <family val="2"/>
      <scheme val="minor"/>
    </font>
    <font>
      <b/>
      <u/>
      <sz val="11"/>
      <color theme="1"/>
      <name val="Calibri"/>
      <family val="2"/>
      <scheme val="minor"/>
    </font>
    <font>
      <b/>
      <u/>
      <sz val="12"/>
      <color theme="1"/>
      <name val="Calibri"/>
      <family val="2"/>
      <scheme val="minor"/>
    </font>
    <font>
      <b/>
      <u/>
      <sz val="10"/>
      <color theme="1"/>
      <name val="Arial"/>
      <family val="2"/>
    </font>
    <font>
      <b/>
      <u/>
      <sz val="12"/>
      <color theme="1"/>
      <name val="Arial"/>
      <family val="2"/>
    </font>
    <font>
      <sz val="11"/>
      <color rgb="FFFF0000"/>
      <name val="Calibri"/>
      <family val="2"/>
      <scheme val="minor"/>
    </font>
    <font>
      <sz val="10"/>
      <name val="Calibri"/>
      <family val="2"/>
      <scheme val="minor"/>
    </font>
    <font>
      <b/>
      <sz val="11"/>
      <color rgb="FF000000"/>
      <name val="Calibri"/>
      <family val="2"/>
      <scheme val="minor"/>
    </font>
    <font>
      <b/>
      <sz val="10"/>
      <color rgb="FFFFFFFF"/>
      <name val="Calibri"/>
      <family val="2"/>
      <scheme val="minor"/>
    </font>
    <font>
      <b/>
      <sz val="11"/>
      <color rgb="FFF2F2F2"/>
      <name val="Calibri"/>
      <family val="2"/>
      <scheme val="minor"/>
    </font>
    <font>
      <i/>
      <sz val="11"/>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518CD3"/>
        <bgColor indexed="64"/>
      </patternFill>
    </fill>
    <fill>
      <patternFill patternType="solid">
        <fgColor rgb="FF76923C"/>
        <bgColor indexed="64"/>
      </patternFill>
    </fill>
    <fill>
      <patternFill patternType="solid">
        <fgColor rgb="FF76933C"/>
        <bgColor indexed="64"/>
      </patternFill>
    </fill>
    <fill>
      <patternFill patternType="solid">
        <fgColor rgb="FFFFFFFF"/>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s>
  <cellStyleXfs count="9">
    <xf numFmtId="0" fontId="0" fillId="0" borderId="0"/>
    <xf numFmtId="0" fontId="2" fillId="0" borderId="0"/>
    <xf numFmtId="9" fontId="4" fillId="0" borderId="0" applyFont="0" applyFill="0" applyBorder="0" applyAlignment="0" applyProtection="0"/>
    <xf numFmtId="0" fontId="9" fillId="0" borderId="0"/>
    <xf numFmtId="4" fontId="9" fillId="0" borderId="0" applyFont="0" applyFill="0" applyBorder="0" applyAlignment="0" applyProtection="0"/>
    <xf numFmtId="0" fontId="12" fillId="0" borderId="0"/>
    <xf numFmtId="43" fontId="4" fillId="0" borderId="0" applyFont="0" applyFill="0" applyBorder="0" applyAlignment="0" applyProtection="0"/>
    <xf numFmtId="0" fontId="12" fillId="0" borderId="0"/>
    <xf numFmtId="167" fontId="12" fillId="0" borderId="0" applyFill="0" applyBorder="0" applyAlignment="0" applyProtection="0"/>
  </cellStyleXfs>
  <cellXfs count="128">
    <xf numFmtId="0" fontId="0" fillId="0" borderId="0" xfId="0"/>
    <xf numFmtId="0" fontId="0" fillId="2" borderId="0" xfId="0" applyFill="1" applyAlignment="1">
      <alignment vertical="center"/>
    </xf>
    <xf numFmtId="3" fontId="0" fillId="2" borderId="0" xfId="0" applyNumberFormat="1" applyFill="1" applyAlignment="1">
      <alignment vertical="center"/>
    </xf>
    <xf numFmtId="0" fontId="0" fillId="2" borderId="0" xfId="0" applyFill="1" applyAlignment="1">
      <alignment horizontal="center"/>
    </xf>
    <xf numFmtId="0" fontId="0" fillId="2" borderId="0" xfId="0" applyFill="1"/>
    <xf numFmtId="164" fontId="0" fillId="2" borderId="0" xfId="2" applyNumberFormat="1" applyFont="1" applyFill="1" applyAlignment="1">
      <alignment vertical="center"/>
    </xf>
    <xf numFmtId="0" fontId="0" fillId="2" borderId="0" xfId="0" applyFont="1" applyFill="1" applyAlignment="1">
      <alignment vertical="center"/>
    </xf>
    <xf numFmtId="0" fontId="11" fillId="0" borderId="0" xfId="3" applyFont="1" applyAlignment="1">
      <alignment horizontal="center" vertical="center"/>
    </xf>
    <xf numFmtId="0" fontId="12" fillId="0" borderId="0" xfId="3" applyFont="1"/>
    <xf numFmtId="0" fontId="10" fillId="0" borderId="0" xfId="3" applyFont="1" applyBorder="1" applyAlignment="1">
      <alignment horizontal="centerContinuous" vertical="center"/>
    </xf>
    <xf numFmtId="0" fontId="12" fillId="0" borderId="0" xfId="3" applyFont="1" applyAlignment="1">
      <alignment vertical="center"/>
    </xf>
    <xf numFmtId="0" fontId="15" fillId="0" borderId="0" xfId="3" applyFont="1" applyAlignment="1"/>
    <xf numFmtId="0" fontId="16" fillId="0" borderId="0" xfId="3" applyFont="1" applyAlignment="1"/>
    <xf numFmtId="0" fontId="10" fillId="0" borderId="0" xfId="3" applyFont="1" applyAlignment="1">
      <alignment horizontal="center"/>
    </xf>
    <xf numFmtId="0" fontId="11" fillId="0" borderId="0" xfId="5" applyFont="1" applyAlignment="1">
      <alignment horizontal="left"/>
    </xf>
    <xf numFmtId="0" fontId="9" fillId="0" borderId="0" xfId="3"/>
    <xf numFmtId="3" fontId="12" fillId="0" borderId="0" xfId="3" applyNumberFormat="1" applyFont="1"/>
    <xf numFmtId="1" fontId="12" fillId="0" borderId="0" xfId="3" applyNumberFormat="1" applyFont="1"/>
    <xf numFmtId="3" fontId="12" fillId="0" borderId="0" xfId="3" applyNumberFormat="1" applyFont="1" applyAlignment="1">
      <alignment horizontal="center"/>
    </xf>
    <xf numFmtId="3" fontId="17" fillId="0" borderId="0" xfId="0" applyNumberFormat="1" applyFont="1" applyAlignment="1">
      <alignment vertical="center"/>
    </xf>
    <xf numFmtId="0" fontId="7" fillId="2" borderId="0" xfId="0" applyFont="1" applyFill="1" applyBorder="1" applyAlignment="1">
      <alignment horizontal="left" vertical="center"/>
    </xf>
    <xf numFmtId="164" fontId="8" fillId="2" borderId="0" xfId="2" applyNumberFormat="1" applyFont="1" applyFill="1" applyBorder="1" applyAlignment="1">
      <alignment vertical="center"/>
    </xf>
    <xf numFmtId="3" fontId="0" fillId="2" borderId="0" xfId="0" applyNumberFormat="1" applyFont="1" applyFill="1" applyAlignment="1">
      <alignment vertical="center"/>
    </xf>
    <xf numFmtId="3" fontId="17" fillId="2" borderId="0" xfId="0" applyNumberFormat="1" applyFont="1" applyFill="1" applyAlignment="1">
      <alignment vertical="center"/>
    </xf>
    <xf numFmtId="3" fontId="5" fillId="4" borderId="0" xfId="0" applyNumberFormat="1" applyFont="1" applyFill="1" applyAlignment="1">
      <alignment vertical="center"/>
    </xf>
    <xf numFmtId="0" fontId="21" fillId="0" borderId="0" xfId="0" applyFont="1" applyFill="1"/>
    <xf numFmtId="164" fontId="21" fillId="0" borderId="0" xfId="2" applyNumberFormat="1" applyFont="1" applyFill="1"/>
    <xf numFmtId="0" fontId="21" fillId="0" borderId="0" xfId="0" applyFont="1" applyFill="1" applyAlignment="1">
      <alignment horizontal="center"/>
    </xf>
    <xf numFmtId="0" fontId="13" fillId="0" borderId="0" xfId="3" applyFont="1" applyBorder="1" applyAlignment="1">
      <alignment horizontal="centerContinuous" vertical="center"/>
    </xf>
    <xf numFmtId="0" fontId="14" fillId="0" borderId="0" xfId="3" applyFont="1" applyFill="1" applyBorder="1" applyAlignment="1">
      <alignment horizontal="center" vertical="center"/>
    </xf>
    <xf numFmtId="3" fontId="22" fillId="4" borderId="0" xfId="0" applyNumberFormat="1" applyFont="1" applyFill="1" applyAlignment="1">
      <alignment vertical="center"/>
    </xf>
    <xf numFmtId="164" fontId="8" fillId="2" borderId="0" xfId="2" applyNumberFormat="1" applyFont="1" applyFill="1" applyBorder="1" applyAlignment="1">
      <alignment horizontal="right" vertical="center"/>
    </xf>
    <xf numFmtId="3" fontId="20" fillId="3" borderId="0" xfId="0" applyNumberFormat="1" applyFont="1" applyFill="1" applyBorder="1" applyAlignment="1">
      <alignment horizontal="center" vertical="center"/>
    </xf>
    <xf numFmtId="0" fontId="11" fillId="0" borderId="1" xfId="3" applyFont="1" applyBorder="1" applyAlignment="1">
      <alignment vertical="center"/>
    </xf>
    <xf numFmtId="0" fontId="0" fillId="2" borderId="0" xfId="0" applyFill="1" applyBorder="1" applyAlignment="1">
      <alignment horizontal="center"/>
    </xf>
    <xf numFmtId="0" fontId="18" fillId="2" borderId="0" xfId="0" applyFont="1" applyFill="1" applyBorder="1" applyAlignment="1">
      <alignment horizontal="center"/>
    </xf>
    <xf numFmtId="3" fontId="17" fillId="2" borderId="0" xfId="0" applyNumberFormat="1" applyFont="1" applyFill="1" applyAlignment="1">
      <alignment vertical="center" wrapText="1"/>
    </xf>
    <xf numFmtId="164" fontId="19" fillId="5" borderId="0" xfId="2" applyNumberFormat="1" applyFont="1" applyFill="1" applyAlignment="1">
      <alignment horizontal="center" vertical="center" wrapText="1"/>
    </xf>
    <xf numFmtId="164" fontId="19" fillId="3" borderId="0" xfId="2" applyNumberFormat="1" applyFont="1" applyFill="1" applyAlignment="1">
      <alignment horizontal="center" vertical="center" wrapText="1"/>
    </xf>
    <xf numFmtId="0" fontId="0" fillId="2" borderId="2" xfId="0" applyFill="1" applyBorder="1" applyAlignment="1">
      <alignment horizontal="center"/>
    </xf>
    <xf numFmtId="0" fontId="0" fillId="2" borderId="2" xfId="0" applyFill="1" applyBorder="1"/>
    <xf numFmtId="0" fontId="23" fillId="0" borderId="0" xfId="0" applyFont="1"/>
    <xf numFmtId="0" fontId="1" fillId="2" borderId="0" xfId="0" applyFont="1" applyFill="1"/>
    <xf numFmtId="0" fontId="25" fillId="0" borderId="0" xfId="0" applyFont="1"/>
    <xf numFmtId="0" fontId="21" fillId="0" borderId="2" xfId="0" applyFont="1" applyFill="1" applyBorder="1" applyAlignment="1">
      <alignment horizontal="left"/>
    </xf>
    <xf numFmtId="0" fontId="24" fillId="6" borderId="0" xfId="0" applyFont="1" applyFill="1"/>
    <xf numFmtId="0" fontId="0" fillId="6" borderId="0" xfId="0" applyFill="1"/>
    <xf numFmtId="0" fontId="25" fillId="6" borderId="0" xfId="0" applyFont="1" applyFill="1"/>
    <xf numFmtId="0" fontId="0" fillId="6" borderId="0" xfId="0" applyFill="1" applyAlignment="1">
      <alignment vertical="center"/>
    </xf>
    <xf numFmtId="0" fontId="21" fillId="6" borderId="0" xfId="0" applyFont="1" applyFill="1"/>
    <xf numFmtId="0" fontId="26" fillId="6" borderId="0" xfId="0" applyFont="1" applyFill="1"/>
    <xf numFmtId="3" fontId="0" fillId="6" borderId="0" xfId="0" applyNumberFormat="1" applyFill="1" applyAlignment="1">
      <alignment vertical="center"/>
    </xf>
    <xf numFmtId="164" fontId="0" fillId="6" borderId="0" xfId="2" applyNumberFormat="1" applyFont="1" applyFill="1" applyAlignment="1">
      <alignment vertical="center"/>
    </xf>
    <xf numFmtId="0" fontId="12" fillId="6" borderId="0" xfId="3" applyFont="1" applyFill="1"/>
    <xf numFmtId="0" fontId="6" fillId="7" borderId="0" xfId="0" applyFont="1" applyFill="1" applyBorder="1" applyAlignment="1">
      <alignment horizontal="left" vertical="center" wrapText="1"/>
    </xf>
    <xf numFmtId="0" fontId="20" fillId="8" borderId="0" xfId="0" applyFont="1" applyFill="1" applyBorder="1" applyAlignment="1">
      <alignment horizontal="center" vertical="center"/>
    </xf>
    <xf numFmtId="0" fontId="0" fillId="0" borderId="2" xfId="0" applyBorder="1"/>
    <xf numFmtId="10" fontId="0" fillId="2" borderId="0" xfId="2" applyNumberFormat="1" applyFont="1" applyFill="1"/>
    <xf numFmtId="0" fontId="0" fillId="0" borderId="2" xfId="0" applyBorder="1" applyAlignment="1">
      <alignment horizontal="center"/>
    </xf>
    <xf numFmtId="165" fontId="0" fillId="2" borderId="2" xfId="0" applyNumberFormat="1" applyFill="1" applyBorder="1"/>
    <xf numFmtId="10" fontId="0" fillId="2" borderId="0" xfId="2" applyNumberFormat="1" applyFont="1" applyFill="1" applyAlignment="1">
      <alignment vertical="center"/>
    </xf>
    <xf numFmtId="0" fontId="6" fillId="11" borderId="0" xfId="0" applyFont="1" applyFill="1" applyBorder="1" applyAlignment="1">
      <alignment horizontal="left" vertical="center" wrapText="1"/>
    </xf>
    <xf numFmtId="0" fontId="20" fillId="11" borderId="0" xfId="0" applyFont="1" applyFill="1" applyBorder="1" applyAlignment="1">
      <alignment horizontal="left" vertical="center" wrapText="1"/>
    </xf>
    <xf numFmtId="164" fontId="20" fillId="11" borderId="0" xfId="0" applyNumberFormat="1" applyFont="1" applyFill="1" applyBorder="1" applyAlignment="1">
      <alignment horizontal="right" vertical="center" wrapText="1"/>
    </xf>
    <xf numFmtId="0" fontId="20" fillId="12" borderId="0" xfId="0" applyFont="1" applyFill="1" applyBorder="1" applyAlignment="1">
      <alignment horizontal="center" vertical="center"/>
    </xf>
    <xf numFmtId="0" fontId="28" fillId="9" borderId="0" xfId="0" applyFont="1" applyFill="1"/>
    <xf numFmtId="0" fontId="0" fillId="9" borderId="0" xfId="0" applyFill="1"/>
    <xf numFmtId="3" fontId="20" fillId="10" borderId="0" xfId="0" applyNumberFormat="1" applyFont="1" applyFill="1" applyBorder="1" applyAlignment="1">
      <alignment horizontal="center" vertical="center"/>
    </xf>
    <xf numFmtId="0" fontId="21" fillId="0" borderId="0" xfId="0" applyFont="1" applyFill="1" applyAlignment="1">
      <alignment horizontal="left"/>
    </xf>
    <xf numFmtId="3" fontId="29" fillId="2" borderId="0" xfId="0" applyNumberFormat="1" applyFont="1" applyFill="1" applyAlignment="1">
      <alignment horizontal="center" vertical="center"/>
    </xf>
    <xf numFmtId="164" fontId="29" fillId="2" borderId="0" xfId="2" applyNumberFormat="1" applyFont="1" applyFill="1" applyAlignment="1">
      <alignment horizontal="center" vertical="center"/>
    </xf>
    <xf numFmtId="164" fontId="17" fillId="2" borderId="0" xfId="2" applyNumberFormat="1" applyFont="1" applyFill="1" applyAlignment="1">
      <alignment horizontal="center" vertical="center"/>
    </xf>
    <xf numFmtId="3" fontId="19" fillId="5" borderId="0" xfId="0" applyNumberFormat="1" applyFont="1" applyFill="1" applyAlignment="1">
      <alignment horizontal="center" vertical="center"/>
    </xf>
    <xf numFmtId="164" fontId="21" fillId="0" borderId="2" xfId="2" applyNumberFormat="1" applyFont="1" applyFill="1" applyBorder="1" applyAlignment="1">
      <alignment horizontal="center" vertical="center"/>
    </xf>
    <xf numFmtId="164" fontId="0" fillId="2" borderId="0" xfId="0" applyNumberFormat="1" applyFill="1" applyAlignment="1">
      <alignment vertical="center"/>
    </xf>
    <xf numFmtId="9" fontId="19" fillId="5" borderId="0" xfId="2" applyFont="1" applyFill="1" applyAlignment="1">
      <alignment horizontal="center" vertical="center"/>
    </xf>
    <xf numFmtId="0" fontId="21" fillId="14" borderId="5" xfId="0" applyFont="1" applyFill="1" applyBorder="1" applyAlignment="1">
      <alignment horizontal="center" vertical="center" wrapText="1"/>
    </xf>
    <xf numFmtId="0" fontId="21" fillId="14" borderId="7" xfId="0" applyFont="1" applyFill="1" applyBorder="1" applyAlignment="1">
      <alignment horizontal="center" vertical="center" wrapText="1"/>
    </xf>
    <xf numFmtId="4" fontId="21" fillId="15" borderId="6" xfId="0" applyNumberFormat="1" applyFont="1" applyFill="1" applyBorder="1" applyAlignment="1">
      <alignment horizontal="center" vertical="center"/>
    </xf>
    <xf numFmtId="10" fontId="21" fillId="15" borderId="6" xfId="0" applyNumberFormat="1" applyFont="1" applyFill="1" applyBorder="1" applyAlignment="1">
      <alignment horizontal="center" vertical="center"/>
    </xf>
    <xf numFmtId="0" fontId="21" fillId="15" borderId="6" xfId="0" applyFont="1" applyFill="1" applyBorder="1" applyAlignment="1">
      <alignment horizontal="center" vertical="center"/>
    </xf>
    <xf numFmtId="0" fontId="33" fillId="15" borderId="7" xfId="0" applyFont="1" applyFill="1" applyBorder="1" applyAlignment="1">
      <alignment horizontal="center" vertical="center"/>
    </xf>
    <xf numFmtId="10" fontId="33" fillId="15" borderId="7" xfId="0" applyNumberFormat="1" applyFont="1" applyFill="1" applyBorder="1" applyAlignment="1">
      <alignment horizontal="center" vertical="center"/>
    </xf>
    <xf numFmtId="165" fontId="1" fillId="0" borderId="2" xfId="0" applyNumberFormat="1" applyFont="1" applyBorder="1" applyAlignment="1">
      <alignment horizontal="center"/>
    </xf>
    <xf numFmtId="2" fontId="21" fillId="0" borderId="2" xfId="6" applyNumberFormat="1" applyFont="1" applyFill="1" applyBorder="1" applyAlignment="1">
      <alignment horizontal="center" vertical="center"/>
    </xf>
    <xf numFmtId="0" fontId="5" fillId="7" borderId="2" xfId="0" applyFont="1" applyFill="1" applyBorder="1" applyAlignment="1">
      <alignment horizontal="center" vertical="center" wrapText="1"/>
    </xf>
    <xf numFmtId="1" fontId="21" fillId="0" borderId="2" xfId="2" applyNumberFormat="1" applyFont="1" applyFill="1" applyBorder="1" applyAlignment="1">
      <alignment horizontal="center" vertical="center"/>
    </xf>
    <xf numFmtId="164" fontId="30" fillId="7" borderId="2" xfId="2" applyNumberFormat="1" applyFont="1" applyFill="1" applyBorder="1" applyAlignment="1">
      <alignment horizontal="center" vertical="center"/>
    </xf>
    <xf numFmtId="1" fontId="30" fillId="7" borderId="2" xfId="2" applyNumberFormat="1" applyFont="1" applyFill="1" applyBorder="1" applyAlignment="1">
      <alignment horizontal="center" vertical="center"/>
    </xf>
    <xf numFmtId="0" fontId="30" fillId="7" borderId="2" xfId="0" applyFont="1" applyFill="1" applyBorder="1" applyAlignment="1">
      <alignment horizontal="left" vertical="center"/>
    </xf>
    <xf numFmtId="0" fontId="30" fillId="7" borderId="2" xfId="0" applyFont="1" applyFill="1" applyBorder="1" applyAlignment="1">
      <alignment horizontal="center" vertical="center"/>
    </xf>
    <xf numFmtId="0" fontId="30" fillId="2" borderId="10" xfId="0" applyFont="1" applyFill="1" applyBorder="1" applyAlignment="1">
      <alignment horizontal="right" vertical="center"/>
    </xf>
    <xf numFmtId="0" fontId="33" fillId="2" borderId="11" xfId="0" applyFont="1" applyFill="1" applyBorder="1" applyAlignment="1">
      <alignment horizontal="right" vertical="center"/>
    </xf>
    <xf numFmtId="0" fontId="30" fillId="2" borderId="12" xfId="0" applyFont="1" applyFill="1" applyBorder="1" applyAlignment="1">
      <alignment horizontal="right" vertical="center"/>
    </xf>
    <xf numFmtId="0" fontId="24" fillId="2" borderId="0" xfId="0" applyFont="1" applyFill="1" applyAlignment="1">
      <alignment horizontal="left"/>
    </xf>
    <xf numFmtId="0" fontId="0" fillId="2" borderId="0" xfId="0" applyFill="1" applyBorder="1"/>
    <xf numFmtId="0" fontId="28" fillId="2" borderId="0" xfId="0" applyFont="1" applyFill="1" applyBorder="1" applyAlignment="1">
      <alignment horizontal="center" vertical="center"/>
    </xf>
    <xf numFmtId="0" fontId="1" fillId="0" borderId="13" xfId="0" applyFont="1" applyBorder="1" applyAlignment="1">
      <alignment horizontal="right"/>
    </xf>
    <xf numFmtId="165" fontId="0" fillId="2" borderId="0" xfId="0" applyNumberFormat="1" applyFill="1"/>
    <xf numFmtId="0" fontId="0" fillId="2" borderId="13" xfId="0" applyFill="1" applyBorder="1"/>
    <xf numFmtId="165" fontId="0" fillId="2" borderId="13" xfId="0" applyNumberFormat="1" applyFill="1" applyBorder="1"/>
    <xf numFmtId="0" fontId="28" fillId="2" borderId="0" xfId="0" applyFont="1" applyFill="1" applyAlignment="1">
      <alignment horizontal="center"/>
    </xf>
    <xf numFmtId="0" fontId="11" fillId="0" borderId="0" xfId="3" applyFont="1" applyBorder="1" applyAlignment="1">
      <alignment vertical="center"/>
    </xf>
    <xf numFmtId="0" fontId="12" fillId="0" borderId="0" xfId="3" applyFont="1" applyBorder="1" applyAlignment="1">
      <alignment vertical="center"/>
    </xf>
    <xf numFmtId="0" fontId="11" fillId="0" borderId="0" xfId="3" applyFont="1" applyBorder="1" applyAlignment="1">
      <alignment horizontal="center" vertical="center"/>
    </xf>
    <xf numFmtId="0" fontId="11" fillId="0" borderId="2" xfId="3" applyFont="1" applyBorder="1" applyAlignment="1">
      <alignment horizontal="center" vertical="center"/>
    </xf>
    <xf numFmtId="168" fontId="11" fillId="0" borderId="2" xfId="6" applyNumberFormat="1" applyFont="1" applyBorder="1" applyAlignment="1">
      <alignment horizontal="center" vertical="center"/>
    </xf>
    <xf numFmtId="0" fontId="26" fillId="2" borderId="0" xfId="0" applyFont="1" applyFill="1" applyAlignment="1"/>
    <xf numFmtId="0" fontId="21" fillId="2" borderId="2" xfId="0" applyFont="1" applyFill="1" applyBorder="1" applyAlignment="1">
      <alignment horizontal="left"/>
    </xf>
    <xf numFmtId="166" fontId="21" fillId="2" borderId="2" xfId="6" applyNumberFormat="1" applyFont="1" applyFill="1" applyBorder="1" applyAlignment="1">
      <alignment horizontal="center" vertical="center"/>
    </xf>
    <xf numFmtId="0" fontId="21" fillId="2" borderId="13" xfId="0" applyFont="1" applyFill="1" applyBorder="1" applyAlignment="1">
      <alignment horizontal="left"/>
    </xf>
    <xf numFmtId="166" fontId="21" fillId="2" borderId="13" xfId="6" applyNumberFormat="1" applyFont="1" applyFill="1" applyBorder="1" applyAlignment="1">
      <alignment horizontal="center" vertical="center"/>
    </xf>
    <xf numFmtId="0" fontId="6" fillId="2" borderId="2" xfId="0" applyFont="1" applyFill="1" applyBorder="1" applyAlignment="1">
      <alignment horizontal="left" vertical="center" wrapText="1"/>
    </xf>
    <xf numFmtId="3" fontId="6" fillId="2" borderId="2" xfId="0" applyNumberFormat="1" applyFont="1" applyFill="1" applyBorder="1" applyAlignment="1">
      <alignment horizontal="center" vertical="center"/>
    </xf>
    <xf numFmtId="0" fontId="31" fillId="13" borderId="10" xfId="0" applyFont="1" applyFill="1" applyBorder="1" applyAlignment="1">
      <alignment vertical="center" wrapText="1"/>
    </xf>
    <xf numFmtId="0" fontId="31" fillId="13" borderId="11" xfId="0" applyFont="1" applyFill="1" applyBorder="1" applyAlignment="1">
      <alignment vertical="center" wrapText="1"/>
    </xf>
    <xf numFmtId="0" fontId="32" fillId="14" borderId="5" xfId="0" applyFont="1" applyFill="1" applyBorder="1" applyAlignment="1">
      <alignment horizontal="center" vertical="center"/>
    </xf>
    <xf numFmtId="0" fontId="32" fillId="14" borderId="7" xfId="0" applyFont="1" applyFill="1" applyBorder="1" applyAlignment="1">
      <alignment horizontal="center" vertical="center"/>
    </xf>
    <xf numFmtId="0" fontId="32" fillId="14" borderId="10" xfId="0" applyFont="1" applyFill="1" applyBorder="1" applyAlignment="1">
      <alignment horizontal="center" vertical="center"/>
    </xf>
    <xf numFmtId="0" fontId="32" fillId="14" borderId="11" xfId="0" applyFont="1" applyFill="1" applyBorder="1" applyAlignment="1">
      <alignment horizontal="center" vertical="center"/>
    </xf>
    <xf numFmtId="3" fontId="3" fillId="5" borderId="0" xfId="0" applyNumberFormat="1" applyFont="1" applyFill="1" applyAlignment="1">
      <alignment horizontal="center" vertical="center"/>
    </xf>
    <xf numFmtId="3" fontId="3" fillId="3" borderId="0" xfId="0" applyNumberFormat="1" applyFont="1" applyFill="1" applyAlignment="1">
      <alignment horizontal="center" vertical="center"/>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20" fillId="8" borderId="8" xfId="0" applyFont="1" applyFill="1" applyBorder="1" applyAlignment="1">
      <alignment horizontal="center" vertical="center"/>
    </xf>
    <xf numFmtId="0" fontId="20" fillId="8" borderId="9" xfId="0" applyFont="1" applyFill="1" applyBorder="1" applyAlignment="1">
      <alignment horizontal="center" vertical="center"/>
    </xf>
    <xf numFmtId="3" fontId="20" fillId="3" borderId="8" xfId="0" applyNumberFormat="1" applyFont="1" applyFill="1" applyBorder="1" applyAlignment="1">
      <alignment horizontal="center" vertical="center"/>
    </xf>
    <xf numFmtId="3" fontId="20" fillId="3" borderId="9" xfId="0" applyNumberFormat="1" applyFont="1" applyFill="1" applyBorder="1" applyAlignment="1">
      <alignment horizontal="center" vertical="center"/>
    </xf>
  </cellXfs>
  <cellStyles count="9">
    <cellStyle name="Euro" xfId="8" xr:uid="{7775BFB1-8455-454F-B783-8F916A041917}"/>
    <cellStyle name="Milliers" xfId="6" builtinId="3"/>
    <cellStyle name="Milliers 2" xfId="4" xr:uid="{00000000-0005-0000-0000-000001000000}"/>
    <cellStyle name="Normal" xfId="0" builtinId="0"/>
    <cellStyle name="Normal 2" xfId="1" xr:uid="{00000000-0005-0000-0000-000003000000}"/>
    <cellStyle name="Normal 3" xfId="3" xr:uid="{00000000-0005-0000-0000-000004000000}"/>
    <cellStyle name="Normal 4" xfId="7" xr:uid="{308AFC86-E888-481F-99BE-9542E67662FB}"/>
    <cellStyle name="Normal_base coll cnracl immatriculées en 2003" xfId="5" xr:uid="{00000000-0005-0000-0000-000005000000}"/>
    <cellStyle name="Pourcentage" xfId="2" builtinId="5"/>
  </cellStyles>
  <dxfs count="0"/>
  <tableStyles count="0" defaultTableStyle="TableStyleMedium2" defaultPivotStyle="PivotStyleLight16"/>
  <colors>
    <mruColors>
      <color rgb="FFEEF3F8"/>
      <color rgb="FF518CD3"/>
      <color rgb="FF7CA8DE"/>
      <color rgb="FF6FA0DB"/>
      <color rgb="FFA9C6E9"/>
      <color rgb="FF000000"/>
      <color rgb="FFFF3300"/>
      <color rgb="FFFF9933"/>
      <color rgb="FF99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fr-FR" sz="1600"/>
              <a:t>Répartition par âge des fonctionnaires</a:t>
            </a:r>
          </a:p>
        </c:rich>
      </c:tx>
      <c:layout>
        <c:manualLayout>
          <c:xMode val="edge"/>
          <c:yMode val="edge"/>
          <c:x val="0.2528487031864135"/>
          <c:y val="0"/>
        </c:manualLayout>
      </c:layout>
      <c:overlay val="0"/>
    </c:title>
    <c:autoTitleDeleted val="0"/>
    <c:plotArea>
      <c:layout>
        <c:manualLayout>
          <c:layoutTarget val="inner"/>
          <c:xMode val="edge"/>
          <c:yMode val="edge"/>
          <c:x val="9.6260645301580988E-2"/>
          <c:y val="0.13053823149634422"/>
          <c:w val="0.85279860856583745"/>
          <c:h val="0.65993220167233213"/>
        </c:manualLayout>
      </c:layout>
      <c:barChart>
        <c:barDir val="bar"/>
        <c:grouping val="stacked"/>
        <c:varyColors val="0"/>
        <c:ser>
          <c:idx val="0"/>
          <c:order val="0"/>
          <c:tx>
            <c:strRef>
              <c:f>'Pyramide des ages fonctionnaire'!$F$3</c:f>
              <c:strCache>
                <c:ptCount val="1"/>
                <c:pt idx="0">
                  <c:v>age</c:v>
                </c:pt>
              </c:strCache>
            </c:strRef>
          </c:tx>
          <c:invertIfNegative val="0"/>
          <c:cat>
            <c:numRef>
              <c:f>'Pyramide des ages fonctionnaire'!$F$4:$F$58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fonctionnaire'!$F$4:$F$58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val>
          <c:extLst>
            <c:ext xmlns:c16="http://schemas.microsoft.com/office/drawing/2014/chart" uri="{C3380CC4-5D6E-409C-BE32-E72D297353CC}">
              <c16:uniqueId val="{00000000-52E8-4DDC-B11C-A9CFC061DA68}"/>
            </c:ext>
          </c:extLst>
        </c:ser>
        <c:ser>
          <c:idx val="1"/>
          <c:order val="1"/>
          <c:tx>
            <c:strRef>
              <c:f>'Pyramide des ages fonctionnaire'!$G$3</c:f>
              <c:strCache>
                <c:ptCount val="1"/>
                <c:pt idx="0">
                  <c:v>Homme</c:v>
                </c:pt>
              </c:strCache>
            </c:strRef>
          </c:tx>
          <c:spPr>
            <a:solidFill>
              <a:srgbClr val="4472C4">
                <a:lumMod val="75000"/>
              </a:srgbClr>
            </a:solidFill>
            <a:ln>
              <a:solidFill>
                <a:srgbClr val="4472C4">
                  <a:lumMod val="50000"/>
                </a:srgbClr>
              </a:solidFill>
            </a:ln>
          </c:spPr>
          <c:invertIfNegative val="0"/>
          <c:cat>
            <c:numRef>
              <c:f>'Pyramide des ages fonctionnaire'!$F$4:$F$58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fonctionnaire'!$G$4:$G$58</c:f>
              <c:numCache>
                <c:formatCode>General</c:formatCode>
                <c:ptCount val="55"/>
                <c:pt idx="0">
                  <c:v>0</c:v>
                </c:pt>
                <c:pt idx="1">
                  <c:v>0</c:v>
                </c:pt>
                <c:pt idx="2">
                  <c:v>0</c:v>
                </c:pt>
                <c:pt idx="3">
                  <c:v>-10</c:v>
                </c:pt>
                <c:pt idx="4">
                  <c:v>-86</c:v>
                </c:pt>
                <c:pt idx="5">
                  <c:v>-252</c:v>
                </c:pt>
                <c:pt idx="6">
                  <c:v>-584</c:v>
                </c:pt>
                <c:pt idx="7">
                  <c:v>-1039</c:v>
                </c:pt>
                <c:pt idx="8">
                  <c:v>-1509</c:v>
                </c:pt>
                <c:pt idx="9">
                  <c:v>-2317</c:v>
                </c:pt>
                <c:pt idx="10">
                  <c:v>-3338</c:v>
                </c:pt>
                <c:pt idx="11">
                  <c:v>-4040</c:v>
                </c:pt>
                <c:pt idx="12">
                  <c:v>-5146</c:v>
                </c:pt>
                <c:pt idx="13">
                  <c:v>-6119</c:v>
                </c:pt>
                <c:pt idx="14">
                  <c:v>-7383</c:v>
                </c:pt>
                <c:pt idx="15">
                  <c:v>-8083</c:v>
                </c:pt>
                <c:pt idx="16">
                  <c:v>-9235</c:v>
                </c:pt>
                <c:pt idx="17">
                  <c:v>-9912</c:v>
                </c:pt>
                <c:pt idx="18">
                  <c:v>-10632</c:v>
                </c:pt>
                <c:pt idx="19">
                  <c:v>-11096</c:v>
                </c:pt>
                <c:pt idx="20">
                  <c:v>-11835</c:v>
                </c:pt>
                <c:pt idx="21">
                  <c:v>-12211</c:v>
                </c:pt>
                <c:pt idx="22">
                  <c:v>-13041</c:v>
                </c:pt>
                <c:pt idx="23">
                  <c:v>-14706</c:v>
                </c:pt>
                <c:pt idx="24">
                  <c:v>-15755</c:v>
                </c:pt>
                <c:pt idx="25">
                  <c:v>-16237</c:v>
                </c:pt>
                <c:pt idx="26">
                  <c:v>-16355</c:v>
                </c:pt>
                <c:pt idx="27">
                  <c:v>-16800</c:v>
                </c:pt>
                <c:pt idx="28">
                  <c:v>-17816</c:v>
                </c:pt>
                <c:pt idx="29">
                  <c:v>-17998</c:v>
                </c:pt>
                <c:pt idx="30">
                  <c:v>-19610</c:v>
                </c:pt>
                <c:pt idx="31">
                  <c:v>-21566</c:v>
                </c:pt>
                <c:pt idx="32">
                  <c:v>-23775</c:v>
                </c:pt>
                <c:pt idx="33">
                  <c:v>-24156</c:v>
                </c:pt>
                <c:pt idx="34">
                  <c:v>-24030</c:v>
                </c:pt>
                <c:pt idx="35">
                  <c:v>-23572</c:v>
                </c:pt>
                <c:pt idx="36">
                  <c:v>-22906</c:v>
                </c:pt>
                <c:pt idx="37">
                  <c:v>-22772</c:v>
                </c:pt>
                <c:pt idx="38">
                  <c:v>-22780</c:v>
                </c:pt>
                <c:pt idx="39">
                  <c:v>-23570</c:v>
                </c:pt>
                <c:pt idx="40">
                  <c:v>-24145</c:v>
                </c:pt>
                <c:pt idx="41">
                  <c:v>-24664</c:v>
                </c:pt>
                <c:pt idx="42">
                  <c:v>-23784</c:v>
                </c:pt>
                <c:pt idx="43">
                  <c:v>-22365</c:v>
                </c:pt>
                <c:pt idx="44">
                  <c:v>-22217</c:v>
                </c:pt>
                <c:pt idx="45">
                  <c:v>-16449</c:v>
                </c:pt>
                <c:pt idx="46">
                  <c:v>-12678</c:v>
                </c:pt>
                <c:pt idx="47">
                  <c:v>-7518</c:v>
                </c:pt>
                <c:pt idx="48">
                  <c:v>-4754</c:v>
                </c:pt>
                <c:pt idx="49">
                  <c:v>-3281</c:v>
                </c:pt>
                <c:pt idx="50">
                  <c:v>-2105</c:v>
                </c:pt>
                <c:pt idx="51">
                  <c:v>-1044</c:v>
                </c:pt>
                <c:pt idx="52">
                  <c:v>-241</c:v>
                </c:pt>
                <c:pt idx="53">
                  <c:v>-86</c:v>
                </c:pt>
                <c:pt idx="54">
                  <c:v>-38</c:v>
                </c:pt>
              </c:numCache>
            </c:numRef>
          </c:val>
          <c:extLst>
            <c:ext xmlns:c16="http://schemas.microsoft.com/office/drawing/2014/chart" uri="{C3380CC4-5D6E-409C-BE32-E72D297353CC}">
              <c16:uniqueId val="{00000001-52E8-4DDC-B11C-A9CFC061DA68}"/>
            </c:ext>
          </c:extLst>
        </c:ser>
        <c:ser>
          <c:idx val="2"/>
          <c:order val="2"/>
          <c:tx>
            <c:strRef>
              <c:f>'Pyramide des ages fonctionnaire'!$H$3</c:f>
              <c:strCache>
                <c:ptCount val="1"/>
                <c:pt idx="0">
                  <c:v>Femme</c:v>
                </c:pt>
              </c:strCache>
            </c:strRef>
          </c:tx>
          <c:spPr>
            <a:solidFill>
              <a:srgbClr val="FF0000"/>
            </a:solidFill>
            <a:ln>
              <a:solidFill>
                <a:srgbClr val="C00000"/>
              </a:solidFill>
            </a:ln>
          </c:spPr>
          <c:invertIfNegative val="0"/>
          <c:cat>
            <c:numRef>
              <c:f>'Pyramide des ages fonctionnaire'!$F$4:$F$58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fonctionnaire'!$H$4:$H$58</c:f>
              <c:numCache>
                <c:formatCode>General</c:formatCode>
                <c:ptCount val="55"/>
                <c:pt idx="0">
                  <c:v>0</c:v>
                </c:pt>
                <c:pt idx="1">
                  <c:v>0</c:v>
                </c:pt>
                <c:pt idx="2">
                  <c:v>0</c:v>
                </c:pt>
                <c:pt idx="3">
                  <c:v>3</c:v>
                </c:pt>
                <c:pt idx="4">
                  <c:v>18</c:v>
                </c:pt>
                <c:pt idx="5">
                  <c:v>96</c:v>
                </c:pt>
                <c:pt idx="6">
                  <c:v>268</c:v>
                </c:pt>
                <c:pt idx="7">
                  <c:v>600</c:v>
                </c:pt>
                <c:pt idx="8">
                  <c:v>1139</c:v>
                </c:pt>
                <c:pt idx="9">
                  <c:v>1978</c:v>
                </c:pt>
                <c:pt idx="10">
                  <c:v>2940</c:v>
                </c:pt>
                <c:pt idx="11">
                  <c:v>4183</c:v>
                </c:pt>
                <c:pt idx="12">
                  <c:v>5362</c:v>
                </c:pt>
                <c:pt idx="13">
                  <c:v>6982</c:v>
                </c:pt>
                <c:pt idx="14">
                  <c:v>8643</c:v>
                </c:pt>
                <c:pt idx="15">
                  <c:v>10112</c:v>
                </c:pt>
                <c:pt idx="16">
                  <c:v>11714</c:v>
                </c:pt>
                <c:pt idx="17">
                  <c:v>13052</c:v>
                </c:pt>
                <c:pt idx="18">
                  <c:v>14183</c:v>
                </c:pt>
                <c:pt idx="19">
                  <c:v>15389</c:v>
                </c:pt>
                <c:pt idx="20">
                  <c:v>16475</c:v>
                </c:pt>
                <c:pt idx="21">
                  <c:v>17224</c:v>
                </c:pt>
                <c:pt idx="22">
                  <c:v>17982</c:v>
                </c:pt>
                <c:pt idx="23">
                  <c:v>20408</c:v>
                </c:pt>
                <c:pt idx="24">
                  <c:v>21577</c:v>
                </c:pt>
                <c:pt idx="25">
                  <c:v>22877</c:v>
                </c:pt>
                <c:pt idx="26">
                  <c:v>22950</c:v>
                </c:pt>
                <c:pt idx="27">
                  <c:v>22940</c:v>
                </c:pt>
                <c:pt idx="28">
                  <c:v>24320</c:v>
                </c:pt>
                <c:pt idx="29">
                  <c:v>24522</c:v>
                </c:pt>
                <c:pt idx="30">
                  <c:v>25820</c:v>
                </c:pt>
                <c:pt idx="31">
                  <c:v>28728</c:v>
                </c:pt>
                <c:pt idx="32">
                  <c:v>31115</c:v>
                </c:pt>
                <c:pt idx="33">
                  <c:v>32233</c:v>
                </c:pt>
                <c:pt idx="34">
                  <c:v>32962</c:v>
                </c:pt>
                <c:pt idx="35">
                  <c:v>32213</c:v>
                </c:pt>
                <c:pt idx="36">
                  <c:v>32186</c:v>
                </c:pt>
                <c:pt idx="37">
                  <c:v>31855</c:v>
                </c:pt>
                <c:pt idx="38">
                  <c:v>32595</c:v>
                </c:pt>
                <c:pt idx="39">
                  <c:v>34064</c:v>
                </c:pt>
                <c:pt idx="40">
                  <c:v>34282</c:v>
                </c:pt>
                <c:pt idx="41">
                  <c:v>34779</c:v>
                </c:pt>
                <c:pt idx="42">
                  <c:v>33804</c:v>
                </c:pt>
                <c:pt idx="43">
                  <c:v>31414</c:v>
                </c:pt>
                <c:pt idx="44">
                  <c:v>30597</c:v>
                </c:pt>
                <c:pt idx="45">
                  <c:v>26820</c:v>
                </c:pt>
                <c:pt idx="46">
                  <c:v>24103</c:v>
                </c:pt>
                <c:pt idx="47">
                  <c:v>13206</c:v>
                </c:pt>
                <c:pt idx="48">
                  <c:v>8178</c:v>
                </c:pt>
                <c:pt idx="49">
                  <c:v>5636</c:v>
                </c:pt>
                <c:pt idx="50">
                  <c:v>3513</c:v>
                </c:pt>
                <c:pt idx="51">
                  <c:v>1698</c:v>
                </c:pt>
                <c:pt idx="52">
                  <c:v>367</c:v>
                </c:pt>
                <c:pt idx="53">
                  <c:v>109</c:v>
                </c:pt>
                <c:pt idx="54">
                  <c:v>34</c:v>
                </c:pt>
              </c:numCache>
            </c:numRef>
          </c:val>
          <c:extLst>
            <c:ext xmlns:c16="http://schemas.microsoft.com/office/drawing/2014/chart" uri="{C3380CC4-5D6E-409C-BE32-E72D297353CC}">
              <c16:uniqueId val="{00000002-52E8-4DDC-B11C-A9CFC061DA68}"/>
            </c:ext>
          </c:extLst>
        </c:ser>
        <c:dLbls>
          <c:showLegendKey val="0"/>
          <c:showVal val="0"/>
          <c:showCatName val="0"/>
          <c:showSerName val="0"/>
          <c:showPercent val="0"/>
          <c:showBubbleSize val="0"/>
        </c:dLbls>
        <c:gapWidth val="0"/>
        <c:overlap val="100"/>
        <c:axId val="165521280"/>
        <c:axId val="165539840"/>
      </c:barChart>
      <c:catAx>
        <c:axId val="165521280"/>
        <c:scaling>
          <c:orientation val="minMax"/>
        </c:scaling>
        <c:delete val="0"/>
        <c:axPos val="l"/>
        <c:title>
          <c:tx>
            <c:rich>
              <a:bodyPr rot="0" vert="horz"/>
              <a:lstStyle/>
              <a:p>
                <a:pPr>
                  <a:defRPr/>
                </a:pPr>
                <a:r>
                  <a:rPr lang="fr-FR">
                    <a:latin typeface="Calibri"/>
                    <a:cs typeface="Calibri"/>
                  </a:rPr>
                  <a:t>Â</a:t>
                </a:r>
                <a:r>
                  <a:rPr lang="fr-FR"/>
                  <a:t>ges</a:t>
                </a:r>
              </a:p>
            </c:rich>
          </c:tx>
          <c:layout>
            <c:manualLayout>
              <c:xMode val="edge"/>
              <c:yMode val="edge"/>
              <c:x val="5.0038202650751797E-2"/>
              <c:y val="6.52382160997068E-2"/>
            </c:manualLayout>
          </c:layout>
          <c:overlay val="0"/>
        </c:title>
        <c:numFmt formatCode="General" sourceLinked="1"/>
        <c:majorTickMark val="none"/>
        <c:minorTickMark val="none"/>
        <c:tickLblPos val="low"/>
        <c:crossAx val="165539840"/>
        <c:crossesAt val="0"/>
        <c:auto val="0"/>
        <c:lblAlgn val="ctr"/>
        <c:lblOffset val="21"/>
        <c:tickLblSkip val="3"/>
        <c:tickMarkSkip val="3"/>
        <c:noMultiLvlLbl val="0"/>
      </c:catAx>
      <c:valAx>
        <c:axId val="165539840"/>
        <c:scaling>
          <c:orientation val="minMax"/>
          <c:max val="35000"/>
          <c:min val="-25000"/>
        </c:scaling>
        <c:delete val="0"/>
        <c:axPos val="b"/>
        <c:title>
          <c:tx>
            <c:rich>
              <a:bodyPr/>
              <a:lstStyle/>
              <a:p>
                <a:pPr>
                  <a:defRPr/>
                </a:pPr>
                <a:r>
                  <a:rPr lang="fr-FR"/>
                  <a:t>Effectif</a:t>
                </a:r>
              </a:p>
            </c:rich>
          </c:tx>
          <c:layout>
            <c:manualLayout>
              <c:xMode val="edge"/>
              <c:yMode val="edge"/>
              <c:x val="0.45939392459754541"/>
              <c:y val="0.91299530341913959"/>
            </c:manualLayout>
          </c:layout>
          <c:overlay val="0"/>
        </c:title>
        <c:numFmt formatCode="#,##0;#,##0" sourceLinked="0"/>
        <c:majorTickMark val="out"/>
        <c:minorTickMark val="none"/>
        <c:tickLblPos val="low"/>
        <c:txPr>
          <a:bodyPr rot="-2700000"/>
          <a:lstStyle/>
          <a:p>
            <a:pPr>
              <a:defRPr/>
            </a:pPr>
            <a:endParaRPr lang="fr-FR"/>
          </a:p>
        </c:txPr>
        <c:crossAx val="165521280"/>
        <c:crossesAt val="1"/>
        <c:crossBetween val="between"/>
        <c:majorUnit val="5000"/>
      </c:valAx>
    </c:plotArea>
    <c:plotVisOnly val="1"/>
    <c:dispBlanksAs val="gap"/>
    <c:showDLblsOverMax val="0"/>
  </c:chart>
  <c:spPr>
    <a:ln>
      <a:noFill/>
    </a:ln>
  </c:spPr>
  <c:txPr>
    <a:bodyPr/>
    <a:lstStyle/>
    <a:p>
      <a:pPr>
        <a:defRPr b="1"/>
      </a:pPr>
      <a:endParaRPr lang="fr-FR"/>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a:pPr>
            <a:r>
              <a:rPr lang="fr-FR" sz="2000"/>
              <a:t>Répartition par âge des salariés</a:t>
            </a:r>
          </a:p>
        </c:rich>
      </c:tx>
      <c:layout>
        <c:manualLayout>
          <c:xMode val="edge"/>
          <c:yMode val="edge"/>
          <c:x val="0.28845700624516057"/>
          <c:y val="1.5771096076275477E-2"/>
        </c:manualLayout>
      </c:layout>
      <c:overlay val="0"/>
    </c:title>
    <c:autoTitleDeleted val="0"/>
    <c:plotArea>
      <c:layout>
        <c:manualLayout>
          <c:layoutTarget val="inner"/>
          <c:xMode val="edge"/>
          <c:yMode val="edge"/>
          <c:x val="9.6260645301580988E-2"/>
          <c:y val="0.13053823149634422"/>
          <c:w val="0.85279860856583745"/>
          <c:h val="0.65993220167233213"/>
        </c:manualLayout>
      </c:layout>
      <c:barChart>
        <c:barDir val="bar"/>
        <c:grouping val="stacked"/>
        <c:varyColors val="0"/>
        <c:ser>
          <c:idx val="0"/>
          <c:order val="0"/>
          <c:tx>
            <c:strRef>
              <c:f>'Pyramide des ages salariés'!$F$3</c:f>
              <c:strCache>
                <c:ptCount val="1"/>
                <c:pt idx="0">
                  <c:v>age</c:v>
                </c:pt>
              </c:strCache>
            </c:strRef>
          </c:tx>
          <c:invertIfNegative val="0"/>
          <c:cat>
            <c:numRef>
              <c:f>'Pyramide des ages salariés'!$F$4:$F$58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salariés'!$F$4:$F$58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val>
          <c:extLst>
            <c:ext xmlns:c16="http://schemas.microsoft.com/office/drawing/2014/chart" uri="{C3380CC4-5D6E-409C-BE32-E72D297353CC}">
              <c16:uniqueId val="{00000000-F160-401A-B6BE-5B4F6AF20593}"/>
            </c:ext>
          </c:extLst>
        </c:ser>
        <c:ser>
          <c:idx val="1"/>
          <c:order val="1"/>
          <c:tx>
            <c:strRef>
              <c:f>'Pyramide des ages salariés'!$G$3</c:f>
              <c:strCache>
                <c:ptCount val="1"/>
                <c:pt idx="0">
                  <c:v>Homme</c:v>
                </c:pt>
              </c:strCache>
            </c:strRef>
          </c:tx>
          <c:spPr>
            <a:solidFill>
              <a:srgbClr val="4F81BD">
                <a:lumMod val="75000"/>
              </a:srgbClr>
            </a:solidFill>
            <a:ln>
              <a:solidFill>
                <a:srgbClr val="4472C4">
                  <a:lumMod val="50000"/>
                </a:srgbClr>
              </a:solidFill>
            </a:ln>
          </c:spPr>
          <c:invertIfNegative val="0"/>
          <c:cat>
            <c:numRef>
              <c:f>'Pyramide des ages salariés'!$F$4:$F$58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salariés'!$G$4:$G$58</c:f>
              <c:numCache>
                <c:formatCode>General</c:formatCode>
                <c:ptCount val="55"/>
                <c:pt idx="0">
                  <c:v>-89</c:v>
                </c:pt>
                <c:pt idx="1">
                  <c:v>-1446</c:v>
                </c:pt>
                <c:pt idx="2">
                  <c:v>-4772</c:v>
                </c:pt>
                <c:pt idx="3">
                  <c:v>-13659</c:v>
                </c:pt>
                <c:pt idx="4">
                  <c:v>-18352</c:v>
                </c:pt>
                <c:pt idx="5">
                  <c:v>-18056</c:v>
                </c:pt>
                <c:pt idx="6">
                  <c:v>-16010</c:v>
                </c:pt>
                <c:pt idx="7">
                  <c:v>-13830</c:v>
                </c:pt>
                <c:pt idx="8">
                  <c:v>-11798</c:v>
                </c:pt>
                <c:pt idx="9">
                  <c:v>-10975</c:v>
                </c:pt>
                <c:pt idx="10">
                  <c:v>-10136</c:v>
                </c:pt>
                <c:pt idx="11">
                  <c:v>-9111</c:v>
                </c:pt>
                <c:pt idx="12">
                  <c:v>-8591</c:v>
                </c:pt>
                <c:pt idx="13">
                  <c:v>-8099</c:v>
                </c:pt>
                <c:pt idx="14">
                  <c:v>-7684</c:v>
                </c:pt>
                <c:pt idx="15">
                  <c:v>-7203</c:v>
                </c:pt>
                <c:pt idx="16">
                  <c:v>-6689</c:v>
                </c:pt>
                <c:pt idx="17">
                  <c:v>-6672</c:v>
                </c:pt>
                <c:pt idx="18">
                  <c:v>-6188</c:v>
                </c:pt>
                <c:pt idx="19">
                  <c:v>-5932</c:v>
                </c:pt>
                <c:pt idx="20">
                  <c:v>-5792</c:v>
                </c:pt>
                <c:pt idx="21">
                  <c:v>-5372</c:v>
                </c:pt>
                <c:pt idx="22">
                  <c:v>-5376</c:v>
                </c:pt>
                <c:pt idx="23">
                  <c:v>-5413</c:v>
                </c:pt>
                <c:pt idx="24">
                  <c:v>-5408</c:v>
                </c:pt>
                <c:pt idx="25">
                  <c:v>-5288</c:v>
                </c:pt>
                <c:pt idx="26">
                  <c:v>-5122</c:v>
                </c:pt>
                <c:pt idx="27">
                  <c:v>-5018</c:v>
                </c:pt>
                <c:pt idx="28">
                  <c:v>-5042</c:v>
                </c:pt>
                <c:pt idx="29">
                  <c:v>-4877</c:v>
                </c:pt>
                <c:pt idx="30">
                  <c:v>-5034</c:v>
                </c:pt>
                <c:pt idx="31">
                  <c:v>-5231</c:v>
                </c:pt>
                <c:pt idx="32">
                  <c:v>-5313</c:v>
                </c:pt>
                <c:pt idx="33">
                  <c:v>-5600</c:v>
                </c:pt>
                <c:pt idx="34">
                  <c:v>-5371</c:v>
                </c:pt>
                <c:pt idx="35">
                  <c:v>-5198</c:v>
                </c:pt>
                <c:pt idx="36">
                  <c:v>-5157</c:v>
                </c:pt>
                <c:pt idx="37">
                  <c:v>-4867</c:v>
                </c:pt>
                <c:pt idx="38">
                  <c:v>-4865</c:v>
                </c:pt>
                <c:pt idx="39">
                  <c:v>-5015</c:v>
                </c:pt>
                <c:pt idx="40">
                  <c:v>-4858</c:v>
                </c:pt>
                <c:pt idx="41">
                  <c:v>-4935</c:v>
                </c:pt>
                <c:pt idx="42">
                  <c:v>-4867</c:v>
                </c:pt>
                <c:pt idx="43">
                  <c:v>-4403</c:v>
                </c:pt>
                <c:pt idx="44">
                  <c:v>-4430</c:v>
                </c:pt>
                <c:pt idx="45">
                  <c:v>-4323</c:v>
                </c:pt>
                <c:pt idx="46">
                  <c:v>-3944</c:v>
                </c:pt>
                <c:pt idx="47">
                  <c:v>-3433</c:v>
                </c:pt>
                <c:pt idx="48">
                  <c:v>-2578</c:v>
                </c:pt>
                <c:pt idx="49">
                  <c:v>-2304</c:v>
                </c:pt>
                <c:pt idx="50">
                  <c:v>-1917</c:v>
                </c:pt>
                <c:pt idx="51">
                  <c:v>-1682</c:v>
                </c:pt>
                <c:pt idx="52">
                  <c:v>-1207</c:v>
                </c:pt>
                <c:pt idx="53">
                  <c:v>-936</c:v>
                </c:pt>
                <c:pt idx="54">
                  <c:v>-757</c:v>
                </c:pt>
              </c:numCache>
            </c:numRef>
          </c:val>
          <c:extLst>
            <c:ext xmlns:c16="http://schemas.microsoft.com/office/drawing/2014/chart" uri="{C3380CC4-5D6E-409C-BE32-E72D297353CC}">
              <c16:uniqueId val="{00000001-F160-401A-B6BE-5B4F6AF20593}"/>
            </c:ext>
          </c:extLst>
        </c:ser>
        <c:ser>
          <c:idx val="2"/>
          <c:order val="2"/>
          <c:tx>
            <c:strRef>
              <c:f>'Pyramide des ages salariés'!$H$3</c:f>
              <c:strCache>
                <c:ptCount val="1"/>
                <c:pt idx="0">
                  <c:v>Femme</c:v>
                </c:pt>
              </c:strCache>
            </c:strRef>
          </c:tx>
          <c:spPr>
            <a:solidFill>
              <a:srgbClr val="FF0000"/>
            </a:solidFill>
            <a:ln>
              <a:solidFill>
                <a:srgbClr val="C00000"/>
              </a:solidFill>
            </a:ln>
          </c:spPr>
          <c:invertIfNegative val="0"/>
          <c:cat>
            <c:numRef>
              <c:f>'Pyramide des ages salariés'!$F$4:$F$58</c:f>
              <c:numCache>
                <c:formatCode>General</c:formatCode>
                <c:ptCount val="5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numCache>
            </c:numRef>
          </c:cat>
          <c:val>
            <c:numRef>
              <c:f>'Pyramide des ages salariés'!$H$4:$H$58</c:f>
              <c:numCache>
                <c:formatCode>General</c:formatCode>
                <c:ptCount val="55"/>
                <c:pt idx="0">
                  <c:v>33</c:v>
                </c:pt>
                <c:pt idx="1">
                  <c:v>1115</c:v>
                </c:pt>
                <c:pt idx="2">
                  <c:v>5131</c:v>
                </c:pt>
                <c:pt idx="3">
                  <c:v>16782</c:v>
                </c:pt>
                <c:pt idx="4">
                  <c:v>24822</c:v>
                </c:pt>
                <c:pt idx="5">
                  <c:v>27075</c:v>
                </c:pt>
                <c:pt idx="6">
                  <c:v>25855</c:v>
                </c:pt>
                <c:pt idx="7">
                  <c:v>23673</c:v>
                </c:pt>
                <c:pt idx="8">
                  <c:v>21089</c:v>
                </c:pt>
                <c:pt idx="9">
                  <c:v>19881</c:v>
                </c:pt>
                <c:pt idx="10">
                  <c:v>18492</c:v>
                </c:pt>
                <c:pt idx="11">
                  <c:v>17150</c:v>
                </c:pt>
                <c:pt idx="12">
                  <c:v>16016</c:v>
                </c:pt>
                <c:pt idx="13">
                  <c:v>15744</c:v>
                </c:pt>
                <c:pt idx="14">
                  <c:v>15114</c:v>
                </c:pt>
                <c:pt idx="15">
                  <c:v>14823</c:v>
                </c:pt>
                <c:pt idx="16">
                  <c:v>14331</c:v>
                </c:pt>
                <c:pt idx="17">
                  <c:v>14289</c:v>
                </c:pt>
                <c:pt idx="18">
                  <c:v>14033</c:v>
                </c:pt>
                <c:pt idx="19">
                  <c:v>14117</c:v>
                </c:pt>
                <c:pt idx="20">
                  <c:v>13797</c:v>
                </c:pt>
                <c:pt idx="21">
                  <c:v>13801</c:v>
                </c:pt>
                <c:pt idx="22">
                  <c:v>13519</c:v>
                </c:pt>
                <c:pt idx="23">
                  <c:v>14340</c:v>
                </c:pt>
                <c:pt idx="24">
                  <c:v>14043</c:v>
                </c:pt>
                <c:pt idx="25">
                  <c:v>14408</c:v>
                </c:pt>
                <c:pt idx="26">
                  <c:v>13574</c:v>
                </c:pt>
                <c:pt idx="27">
                  <c:v>13226</c:v>
                </c:pt>
                <c:pt idx="28">
                  <c:v>13366</c:v>
                </c:pt>
                <c:pt idx="29">
                  <c:v>13356</c:v>
                </c:pt>
                <c:pt idx="30">
                  <c:v>13813</c:v>
                </c:pt>
                <c:pt idx="31">
                  <c:v>14694</c:v>
                </c:pt>
                <c:pt idx="32">
                  <c:v>15627</c:v>
                </c:pt>
                <c:pt idx="33">
                  <c:v>15521</c:v>
                </c:pt>
                <c:pt idx="34">
                  <c:v>15450</c:v>
                </c:pt>
                <c:pt idx="35">
                  <c:v>15306</c:v>
                </c:pt>
                <c:pt idx="36">
                  <c:v>14874</c:v>
                </c:pt>
                <c:pt idx="37">
                  <c:v>14605</c:v>
                </c:pt>
                <c:pt idx="38">
                  <c:v>14637</c:v>
                </c:pt>
                <c:pt idx="39">
                  <c:v>14660</c:v>
                </c:pt>
                <c:pt idx="40">
                  <c:v>14730</c:v>
                </c:pt>
                <c:pt idx="41">
                  <c:v>14321</c:v>
                </c:pt>
                <c:pt idx="42">
                  <c:v>13852</c:v>
                </c:pt>
                <c:pt idx="43">
                  <c:v>13133</c:v>
                </c:pt>
                <c:pt idx="44">
                  <c:v>12660</c:v>
                </c:pt>
                <c:pt idx="45">
                  <c:v>12063</c:v>
                </c:pt>
                <c:pt idx="46">
                  <c:v>11657</c:v>
                </c:pt>
                <c:pt idx="47">
                  <c:v>10324</c:v>
                </c:pt>
                <c:pt idx="48">
                  <c:v>6451</c:v>
                </c:pt>
                <c:pt idx="49">
                  <c:v>5160</c:v>
                </c:pt>
                <c:pt idx="50">
                  <c:v>4259</c:v>
                </c:pt>
                <c:pt idx="51">
                  <c:v>3261</c:v>
                </c:pt>
                <c:pt idx="52">
                  <c:v>2243</c:v>
                </c:pt>
                <c:pt idx="53">
                  <c:v>1474</c:v>
                </c:pt>
                <c:pt idx="54">
                  <c:v>1060</c:v>
                </c:pt>
              </c:numCache>
            </c:numRef>
          </c:val>
          <c:extLst>
            <c:ext xmlns:c16="http://schemas.microsoft.com/office/drawing/2014/chart" uri="{C3380CC4-5D6E-409C-BE32-E72D297353CC}">
              <c16:uniqueId val="{00000002-F160-401A-B6BE-5B4F6AF20593}"/>
            </c:ext>
          </c:extLst>
        </c:ser>
        <c:dLbls>
          <c:showLegendKey val="0"/>
          <c:showVal val="0"/>
          <c:showCatName val="0"/>
          <c:showSerName val="0"/>
          <c:showPercent val="0"/>
          <c:showBubbleSize val="0"/>
        </c:dLbls>
        <c:gapWidth val="0"/>
        <c:overlap val="100"/>
        <c:axId val="165521280"/>
        <c:axId val="165539840"/>
      </c:barChart>
      <c:catAx>
        <c:axId val="165521280"/>
        <c:scaling>
          <c:orientation val="minMax"/>
        </c:scaling>
        <c:delete val="0"/>
        <c:axPos val="l"/>
        <c:title>
          <c:tx>
            <c:rich>
              <a:bodyPr rot="0" vert="horz"/>
              <a:lstStyle/>
              <a:p>
                <a:pPr>
                  <a:defRPr/>
                </a:pPr>
                <a:r>
                  <a:rPr lang="fr-FR">
                    <a:latin typeface="Calibri"/>
                    <a:cs typeface="Calibri"/>
                  </a:rPr>
                  <a:t>Â</a:t>
                </a:r>
                <a:r>
                  <a:rPr lang="fr-FR"/>
                  <a:t>ges</a:t>
                </a:r>
              </a:p>
            </c:rich>
          </c:tx>
          <c:layout>
            <c:manualLayout>
              <c:xMode val="edge"/>
              <c:yMode val="edge"/>
              <c:x val="5.0038232974565909E-2"/>
              <c:y val="9.1539663809904401E-2"/>
            </c:manualLayout>
          </c:layout>
          <c:overlay val="0"/>
        </c:title>
        <c:numFmt formatCode="General" sourceLinked="1"/>
        <c:majorTickMark val="none"/>
        <c:minorTickMark val="none"/>
        <c:tickLblPos val="low"/>
        <c:crossAx val="165539840"/>
        <c:crossesAt val="0"/>
        <c:auto val="0"/>
        <c:lblAlgn val="ctr"/>
        <c:lblOffset val="21"/>
        <c:noMultiLvlLbl val="0"/>
      </c:catAx>
      <c:valAx>
        <c:axId val="165539840"/>
        <c:scaling>
          <c:orientation val="minMax"/>
          <c:max val="30000"/>
          <c:min val="-20000"/>
        </c:scaling>
        <c:delete val="0"/>
        <c:axPos val="b"/>
        <c:title>
          <c:tx>
            <c:rich>
              <a:bodyPr/>
              <a:lstStyle/>
              <a:p>
                <a:pPr>
                  <a:defRPr/>
                </a:pPr>
                <a:r>
                  <a:rPr lang="fr-FR"/>
                  <a:t>Effectif</a:t>
                </a:r>
              </a:p>
            </c:rich>
          </c:tx>
          <c:layout>
            <c:manualLayout>
              <c:xMode val="edge"/>
              <c:yMode val="edge"/>
              <c:x val="0.45939392459754541"/>
              <c:y val="0.91299530341913959"/>
            </c:manualLayout>
          </c:layout>
          <c:overlay val="0"/>
        </c:title>
        <c:numFmt formatCode="#,##0;#,##0" sourceLinked="0"/>
        <c:majorTickMark val="out"/>
        <c:minorTickMark val="none"/>
        <c:tickLblPos val="low"/>
        <c:txPr>
          <a:bodyPr rot="-2700000"/>
          <a:lstStyle/>
          <a:p>
            <a:pPr>
              <a:defRPr/>
            </a:pPr>
            <a:endParaRPr lang="fr-FR"/>
          </a:p>
        </c:txPr>
        <c:crossAx val="165521280"/>
        <c:crossesAt val="1"/>
        <c:crossBetween val="between"/>
        <c:majorUnit val="5000"/>
      </c:valAx>
    </c:plotArea>
    <c:plotVisOnly val="1"/>
    <c:dispBlanksAs val="gap"/>
    <c:showDLblsOverMax val="0"/>
  </c:chart>
  <c:spPr>
    <a:ln>
      <a:noFill/>
    </a:ln>
  </c:spPr>
  <c:txPr>
    <a:bodyPr/>
    <a:lstStyle/>
    <a:p>
      <a:pPr>
        <a:defRPr b="1"/>
      </a:pPr>
      <a:endParaRPr lang="fr-FR"/>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'Evolution du nb d''employeurs'!$C$7</c:f>
              <c:strCache>
                <c:ptCount val="1"/>
                <c:pt idx="0">
                  <c:v>Employeurs Ircantec</c:v>
                </c:pt>
              </c:strCache>
            </c:strRef>
          </c:tx>
          <c:spPr>
            <a:ln w="53975" cap="rnd">
              <a:solidFill>
                <a:srgbClr val="FF0000"/>
              </a:solidFill>
              <a:round/>
            </a:ln>
            <a:effectLst/>
          </c:spPr>
          <c:marker>
            <c:symbol val="none"/>
          </c:marker>
          <c:cat>
            <c:numRef>
              <c:f>'Evolution du nb d''employeurs'!$D$5:$T$5</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'Evolution du nb d''employeurs'!$D$7:$T$7</c:f>
              <c:numCache>
                <c:formatCode>_-* #\ ##0_-;\-* #\ ##0_-;_-* "-"??_-;_-@_-</c:formatCode>
                <c:ptCount val="17"/>
                <c:pt idx="0">
                  <c:v>49384</c:v>
                </c:pt>
                <c:pt idx="1">
                  <c:v>49357</c:v>
                </c:pt>
                <c:pt idx="2">
                  <c:v>49357</c:v>
                </c:pt>
                <c:pt idx="3">
                  <c:v>49304</c:v>
                </c:pt>
                <c:pt idx="4">
                  <c:v>49189</c:v>
                </c:pt>
                <c:pt idx="5">
                  <c:v>49070</c:v>
                </c:pt>
                <c:pt idx="6">
                  <c:v>48960</c:v>
                </c:pt>
                <c:pt idx="7">
                  <c:v>48738</c:v>
                </c:pt>
                <c:pt idx="8">
                  <c:v>48405</c:v>
                </c:pt>
                <c:pt idx="9">
                  <c:v>48140</c:v>
                </c:pt>
                <c:pt idx="10">
                  <c:v>47599</c:v>
                </c:pt>
                <c:pt idx="11">
                  <c:v>47095</c:v>
                </c:pt>
                <c:pt idx="12">
                  <c:v>46258</c:v>
                </c:pt>
                <c:pt idx="13">
                  <c:v>44477</c:v>
                </c:pt>
                <c:pt idx="14">
                  <c:v>43793</c:v>
                </c:pt>
                <c:pt idx="15">
                  <c:v>42835</c:v>
                </c:pt>
                <c:pt idx="16">
                  <c:v>42226</c:v>
                </c:pt>
              </c:numCache>
            </c:numRef>
          </c:val>
          <c:smooth val="0"/>
          <c:extLst>
            <c:ext xmlns:c16="http://schemas.microsoft.com/office/drawing/2014/chart" uri="{C3380CC4-5D6E-409C-BE32-E72D297353CC}">
              <c16:uniqueId val="{00000000-857E-4875-8E6C-3A393231A5A8}"/>
            </c:ext>
          </c:extLst>
        </c:ser>
        <c:ser>
          <c:idx val="1"/>
          <c:order val="1"/>
          <c:tx>
            <c:strRef>
              <c:f>'Evolution du nb d''employeurs'!$C$6</c:f>
              <c:strCache>
                <c:ptCount val="1"/>
                <c:pt idx="0">
                  <c:v>Employeurs CNRACL</c:v>
                </c:pt>
              </c:strCache>
            </c:strRef>
          </c:tx>
          <c:spPr>
            <a:ln w="53975" cap="rnd">
              <a:solidFill>
                <a:srgbClr val="0070C0"/>
              </a:solidFill>
              <a:round/>
            </a:ln>
            <a:effectLst/>
          </c:spPr>
          <c:marker>
            <c:symbol val="none"/>
          </c:marker>
          <c:cat>
            <c:numRef>
              <c:f>'Evolution du nb d''employeurs'!$D$5:$T$5</c:f>
              <c:numCache>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'Evolution du nb d''employeurs'!$D$6:$T$6</c:f>
              <c:numCache>
                <c:formatCode>_-* #\ ##0_-;\-* #\ ##0_-;_-* "-"??_-;_-@_-</c:formatCode>
                <c:ptCount val="17"/>
                <c:pt idx="0">
                  <c:v>43140</c:v>
                </c:pt>
                <c:pt idx="1">
                  <c:v>43701</c:v>
                </c:pt>
                <c:pt idx="2">
                  <c:v>44190</c:v>
                </c:pt>
                <c:pt idx="3">
                  <c:v>44489</c:v>
                </c:pt>
                <c:pt idx="4">
                  <c:v>44670</c:v>
                </c:pt>
                <c:pt idx="5">
                  <c:v>44624</c:v>
                </c:pt>
                <c:pt idx="6">
                  <c:v>44587</c:v>
                </c:pt>
                <c:pt idx="7">
                  <c:v>44205</c:v>
                </c:pt>
                <c:pt idx="8">
                  <c:v>44479</c:v>
                </c:pt>
                <c:pt idx="9">
                  <c:v>44306</c:v>
                </c:pt>
                <c:pt idx="10">
                  <c:v>43941</c:v>
                </c:pt>
                <c:pt idx="11">
                  <c:v>43959</c:v>
                </c:pt>
                <c:pt idx="12">
                  <c:v>42207</c:v>
                </c:pt>
                <c:pt idx="13">
                  <c:v>41635</c:v>
                </c:pt>
                <c:pt idx="14">
                  <c:v>41038</c:v>
                </c:pt>
                <c:pt idx="15">
                  <c:v>40490</c:v>
                </c:pt>
                <c:pt idx="16">
                  <c:v>40183</c:v>
                </c:pt>
              </c:numCache>
            </c:numRef>
          </c:val>
          <c:smooth val="0"/>
          <c:extLst>
            <c:ext xmlns:c16="http://schemas.microsoft.com/office/drawing/2014/chart" uri="{C3380CC4-5D6E-409C-BE32-E72D297353CC}">
              <c16:uniqueId val="{00000001-857E-4875-8E6C-3A393231A5A8}"/>
            </c:ext>
          </c:extLst>
        </c:ser>
        <c:dLbls>
          <c:showLegendKey val="0"/>
          <c:showVal val="0"/>
          <c:showCatName val="0"/>
          <c:showSerName val="0"/>
          <c:showPercent val="0"/>
          <c:showBubbleSize val="0"/>
        </c:dLbls>
        <c:smooth val="0"/>
        <c:axId val="964216680"/>
        <c:axId val="964213400"/>
      </c:lineChart>
      <c:catAx>
        <c:axId val="964216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4213400"/>
        <c:crosses val="autoZero"/>
        <c:auto val="1"/>
        <c:lblAlgn val="ctr"/>
        <c:lblOffset val="100"/>
        <c:noMultiLvlLbl val="0"/>
      </c:catAx>
      <c:valAx>
        <c:axId val="964213400"/>
        <c:scaling>
          <c:orientation val="minMax"/>
          <c:min val="3800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4216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228600</xdr:colOff>
      <xdr:row>1</xdr:row>
      <xdr:rowOff>76199</xdr:rowOff>
    </xdr:from>
    <xdr:ext cx="7458075" cy="4733926"/>
    <xdr:sp macro="" textlink="">
      <xdr:nvSpPr>
        <xdr:cNvPr id="2" name="ZoneTexte 1">
          <a:extLst>
            <a:ext uri="{FF2B5EF4-FFF2-40B4-BE49-F238E27FC236}">
              <a16:creationId xmlns:a16="http://schemas.microsoft.com/office/drawing/2014/main" id="{6B4D07CF-BBDC-460A-83EA-7493D91CF7A8}"/>
            </a:ext>
          </a:extLst>
        </xdr:cNvPr>
        <xdr:cNvSpPr txBox="1"/>
      </xdr:nvSpPr>
      <xdr:spPr>
        <a:xfrm>
          <a:off x="228600" y="266699"/>
          <a:ext cx="7458075" cy="4733926"/>
        </a:xfrm>
        <a:prstGeom prst="rect">
          <a:avLst/>
        </a:prstGeom>
        <a:noFill/>
        <a:ln>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lang="fr-FR" sz="1100" b="1" u="sng">
              <a:solidFill>
                <a:schemeClr val="tx1"/>
              </a:solidFill>
              <a:effectLst/>
              <a:latin typeface="+mn-lt"/>
              <a:ea typeface="+mn-ea"/>
              <a:cs typeface="+mn-cs"/>
            </a:rPr>
            <a:t>Champ de l'étude :</a:t>
          </a:r>
        </a:p>
        <a:p>
          <a:endParaRPr lang="fr-FR">
            <a:effectLst/>
          </a:endParaRPr>
        </a:p>
        <a:p>
          <a:r>
            <a:rPr lang="fr-FR" sz="1100" b="1">
              <a:solidFill>
                <a:schemeClr val="tx1"/>
              </a:solidFill>
              <a:effectLst/>
              <a:latin typeface="+mn-lt"/>
              <a:ea typeface="+mn-ea"/>
              <a:cs typeface="+mn-cs"/>
            </a:rPr>
            <a:t>Pour les fonctionnaires relevant des employeurs territoriaux</a:t>
          </a:r>
          <a:r>
            <a:rPr lang="fr-FR" sz="1100">
              <a:solidFill>
                <a:schemeClr val="tx1"/>
              </a:solidFill>
              <a:effectLst/>
              <a:latin typeface="+mn-lt"/>
              <a:ea typeface="+mn-ea"/>
              <a:cs typeface="+mn-cs"/>
            </a:rPr>
            <a:t> : ensemble des personnes affiliées au régime de retraite des fonctionnaires territoriaux et hospitaliers, la CNRACL, et qui n’ont pas liquidé leurs droits à pension au 31 décembre 2020. En d’autres termes, le périmètre des fonctionnaires concerne toutes les personnes ayant fait l'objet d'au moins une déclaration de la part d'un employeur relevant de la fonction publique territoriale (communes, départements, régions, centres d’action sociale, syndicats) durant leur carrière et n’ayant pas liquidé leurs droits à retraite. Ce périmètre comprend donc des personnes qui peuvent ne pas être en activité (en disponibilité par exemple). </a:t>
          </a:r>
          <a:endParaRPr lang="fr-FR">
            <a:effectLst/>
          </a:endParaRPr>
        </a:p>
        <a:p>
          <a:endParaRPr lang="fr-FR" sz="1100" b="1">
            <a:solidFill>
              <a:schemeClr val="tx1"/>
            </a:solidFill>
            <a:effectLst/>
            <a:latin typeface="+mn-lt"/>
            <a:ea typeface="+mn-ea"/>
            <a:cs typeface="+mn-cs"/>
          </a:endParaRPr>
        </a:p>
        <a:p>
          <a:r>
            <a:rPr lang="fr-FR" sz="1100" b="1">
              <a:solidFill>
                <a:schemeClr val="tx1"/>
              </a:solidFill>
              <a:effectLst/>
              <a:latin typeface="+mn-lt"/>
              <a:ea typeface="+mn-ea"/>
              <a:cs typeface="+mn-cs"/>
            </a:rPr>
            <a:t>Pour les salariés relevant des employeurs territoriaux</a:t>
          </a:r>
          <a:r>
            <a:rPr lang="fr-FR" sz="1100">
              <a:solidFill>
                <a:schemeClr val="tx1"/>
              </a:solidFill>
              <a:effectLst/>
              <a:latin typeface="+mn-lt"/>
              <a:ea typeface="+mn-ea"/>
              <a:cs typeface="+mn-cs"/>
            </a:rPr>
            <a:t> : ensemble des personnes qui ont cotisé à l’Ircantec au cours de l’année 2020 en travaillant chez un employeur relevant de la fonction publique territoriale, c’est-à-dire ayant fait l’objet d’une déclaration dans l’année 2020 quelles que soient la durée de leur activité et leurs conditions de travail (temps complet ou partiel, travail saisonnier ou à domicile...). Les élus ne sont pas pris en compte dans cette publication.</a:t>
          </a:r>
          <a:endParaRPr lang="fr-FR">
            <a:effectLst/>
          </a:endParaRPr>
        </a:p>
        <a:p>
          <a:r>
            <a:rPr lang="fr-FR" sz="1100">
              <a:solidFill>
                <a:schemeClr val="tx1"/>
              </a:solidFill>
              <a:effectLst/>
              <a:latin typeface="+mn-lt"/>
              <a:ea typeface="+mn-ea"/>
              <a:cs typeface="+mn-cs"/>
            </a:rPr>
            <a:t>Les salariés de la fonction publique territoriale relevant de l’Ircantec ont une durée d’affiliation dans le régime réduite pour une bonne partie des personnes ayant acquis des droits. Ainsi, la durée moyenne de cotisation est inférieure à 10 années et près de 50 % des personnes partant à la retraite perçoivent un versement sous forme de capital unique (pour plus de détails, voir le Questions retraite et solidarité - Les études n°25). A l’inverse, les fonctionnaires territoriaux ont des carrières relevant de la CNRACL qui concernent la majeure partie de leur carrière. La CNRACL constitue ainsi leur régime principal dans la très grande majorité des cas (pour plus de détails, voir le Questions retraite et solidarité -Les études n°5). Par conséquent, le périmètre retenu pour les salariés est celui des individus qui ont acquis des droits au cours de l’année 2020 alors que le périmètre considéré pour les fonctionnaires est celui des individus qui disposent de droits dans le régime à la fin de l’année 2020.</a:t>
          </a:r>
          <a:endParaRPr lang="fr-FR">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733425</xdr:colOff>
      <xdr:row>9</xdr:row>
      <xdr:rowOff>152400</xdr:rowOff>
    </xdr:from>
    <xdr:to>
      <xdr:col>6</xdr:col>
      <xdr:colOff>581025</xdr:colOff>
      <xdr:row>12</xdr:row>
      <xdr:rowOff>142875</xdr:rowOff>
    </xdr:to>
    <xdr:sp macro="" textlink="">
      <xdr:nvSpPr>
        <xdr:cNvPr id="2" name="ZoneTexte 1">
          <a:extLst>
            <a:ext uri="{FF2B5EF4-FFF2-40B4-BE49-F238E27FC236}">
              <a16:creationId xmlns:a16="http://schemas.microsoft.com/office/drawing/2014/main" id="{5A23996D-D968-4A22-B29B-567A6C57DC45}"/>
            </a:ext>
          </a:extLst>
        </xdr:cNvPr>
        <xdr:cNvSpPr txBox="1"/>
      </xdr:nvSpPr>
      <xdr:spPr>
        <a:xfrm>
          <a:off x="733425" y="2047875"/>
          <a:ext cx="62198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 L’effectif des salariés intègre 72.403 fonctionnaires. Ces derniers sont affiliés à l’Ircantec car ils occupent des emplois à temps non complet d’une durée hebdomadaire inférieure à 28h.</a:t>
          </a: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323850</xdr:colOff>
      <xdr:row>26</xdr:row>
      <xdr:rowOff>154781</xdr:rowOff>
    </xdr:to>
    <xdr:graphicFrame macro="">
      <xdr:nvGraphicFramePr>
        <xdr:cNvPr id="5" name="Graphique 4">
          <a:extLst>
            <a:ext uri="{FF2B5EF4-FFF2-40B4-BE49-F238E27FC236}">
              <a16:creationId xmlns:a16="http://schemas.microsoft.com/office/drawing/2014/main" id="{06C34EE5-FC27-4E2D-B0FD-A7A70F3B7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0.52411</cdr:x>
      <cdr:y>0.67662</cdr:y>
    </cdr:from>
    <cdr:to>
      <cdr:x>0.94703</cdr:x>
      <cdr:y>0.77234</cdr:y>
    </cdr:to>
    <cdr:sp macro="" textlink="">
      <cdr:nvSpPr>
        <cdr:cNvPr id="2" name="ZoneTexte 1"/>
        <cdr:cNvSpPr txBox="1"/>
      </cdr:nvSpPr>
      <cdr:spPr>
        <a:xfrm xmlns:a="http://schemas.openxmlformats.org/drawingml/2006/main">
          <a:off x="3364680" y="2724292"/>
          <a:ext cx="2715083" cy="3854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rgbClr val="FF0000"/>
              </a:solidFill>
            </a:rPr>
            <a:t>Femmes  :  58 % des actifs</a:t>
          </a:r>
        </a:p>
      </cdr:txBody>
    </cdr:sp>
  </cdr:relSizeAnchor>
  <cdr:relSizeAnchor xmlns:cdr="http://schemas.openxmlformats.org/drawingml/2006/chartDrawing">
    <cdr:from>
      <cdr:x>0.08465</cdr:x>
      <cdr:y>0.6832</cdr:y>
    </cdr:from>
    <cdr:to>
      <cdr:x>0.40861</cdr:x>
      <cdr:y>0.74518</cdr:y>
    </cdr:to>
    <cdr:sp macro="" textlink="">
      <cdr:nvSpPr>
        <cdr:cNvPr id="5" name="ZoneTexte 1"/>
        <cdr:cNvSpPr txBox="1"/>
      </cdr:nvSpPr>
      <cdr:spPr>
        <a:xfrm xmlns:a="http://schemas.openxmlformats.org/drawingml/2006/main">
          <a:off x="646216" y="2750804"/>
          <a:ext cx="2473221" cy="2495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tx2">
                  <a:lumMod val="75000"/>
                </a:schemeClr>
              </a:solidFill>
            </a:rPr>
            <a:t>Hommes :  42 % des actifs</a:t>
          </a:r>
        </a:p>
      </cdr:txBody>
    </cdr:sp>
  </cdr:relSizeAnchor>
  <cdr:relSizeAnchor xmlns:cdr="http://schemas.openxmlformats.org/drawingml/2006/chartDrawing">
    <cdr:from>
      <cdr:x>0.13644</cdr:x>
      <cdr:y>0.31855</cdr:y>
    </cdr:from>
    <cdr:to>
      <cdr:x>0.47208</cdr:x>
      <cdr:y>0.40077</cdr:y>
    </cdr:to>
    <cdr:sp macro="" textlink="">
      <cdr:nvSpPr>
        <cdr:cNvPr id="3" name="ZoneTexte 2"/>
        <cdr:cNvSpPr txBox="1"/>
      </cdr:nvSpPr>
      <cdr:spPr>
        <a:xfrm xmlns:a="http://schemas.openxmlformats.org/drawingml/2006/main">
          <a:off x="875952" y="1282583"/>
          <a:ext cx="2154730" cy="3310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chemeClr val="bg1"/>
              </a:solidFill>
            </a:rPr>
            <a:t>âge moyen 47,5 ans</a:t>
          </a:r>
        </a:p>
      </cdr:txBody>
    </cdr:sp>
  </cdr:relSizeAnchor>
  <cdr:relSizeAnchor xmlns:cdr="http://schemas.openxmlformats.org/drawingml/2006/chartDrawing">
    <cdr:from>
      <cdr:x>0.47882</cdr:x>
      <cdr:y>0.31363</cdr:y>
    </cdr:from>
    <cdr:to>
      <cdr:x>0.78063</cdr:x>
      <cdr:y>0.39584</cdr:y>
    </cdr:to>
    <cdr:sp macro="" textlink="">
      <cdr:nvSpPr>
        <cdr:cNvPr id="6" name="ZoneTexte 1"/>
        <cdr:cNvSpPr txBox="1"/>
      </cdr:nvSpPr>
      <cdr:spPr>
        <a:xfrm xmlns:a="http://schemas.openxmlformats.org/drawingml/2006/main">
          <a:off x="3073978" y="1262777"/>
          <a:ext cx="1937574" cy="3310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bg1"/>
              </a:solidFill>
            </a:rPr>
            <a:t>âge moyen 48,2 ans</a:t>
          </a: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171450</xdr:colOff>
      <xdr:row>5</xdr:row>
      <xdr:rowOff>19051</xdr:rowOff>
    </xdr:from>
    <xdr:to>
      <xdr:col>20</xdr:col>
      <xdr:colOff>352427</xdr:colOff>
      <xdr:row>35</xdr:row>
      <xdr:rowOff>9525</xdr:rowOff>
    </xdr:to>
    <xdr:graphicFrame macro="">
      <xdr:nvGraphicFramePr>
        <xdr:cNvPr id="3" name="Graphique 2">
          <a:extLst>
            <a:ext uri="{FF2B5EF4-FFF2-40B4-BE49-F238E27FC236}">
              <a16:creationId xmlns:a16="http://schemas.microsoft.com/office/drawing/2014/main" id="{74D6606F-6F8B-47CE-AD12-2587D49E8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0.69704</cdr:x>
      <cdr:y>0.25349</cdr:y>
    </cdr:from>
    <cdr:to>
      <cdr:x>0.96499</cdr:x>
      <cdr:y>0.30717</cdr:y>
    </cdr:to>
    <cdr:sp macro="" textlink="">
      <cdr:nvSpPr>
        <cdr:cNvPr id="2" name="ZoneTexte 1"/>
        <cdr:cNvSpPr txBox="1"/>
      </cdr:nvSpPr>
      <cdr:spPr>
        <a:xfrm xmlns:a="http://schemas.openxmlformats.org/drawingml/2006/main">
          <a:off x="7174876" y="1446308"/>
          <a:ext cx="2758112" cy="3062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rgbClr val="FF0000"/>
              </a:solidFill>
            </a:rPr>
            <a:t>Femmes  :  68 % des cotisants</a:t>
          </a:r>
        </a:p>
      </cdr:txBody>
    </cdr:sp>
  </cdr:relSizeAnchor>
  <cdr:relSizeAnchor xmlns:cdr="http://schemas.openxmlformats.org/drawingml/2006/chartDrawing">
    <cdr:from>
      <cdr:x>0.13286</cdr:x>
      <cdr:y>0.15083</cdr:y>
    </cdr:from>
    <cdr:to>
      <cdr:x>0.50068</cdr:x>
      <cdr:y>0.20427</cdr:y>
    </cdr:to>
    <cdr:sp macro="" textlink="">
      <cdr:nvSpPr>
        <cdr:cNvPr id="5" name="ZoneTexte 1"/>
        <cdr:cNvSpPr txBox="1"/>
      </cdr:nvSpPr>
      <cdr:spPr>
        <a:xfrm xmlns:a="http://schemas.openxmlformats.org/drawingml/2006/main">
          <a:off x="1367581" y="860552"/>
          <a:ext cx="3786101" cy="3049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tx2">
                  <a:lumMod val="75000"/>
                </a:schemeClr>
              </a:solidFill>
            </a:rPr>
            <a:t>Hommes :  32 % des cotisants</a:t>
          </a:r>
        </a:p>
      </cdr:txBody>
    </cdr:sp>
  </cdr:relSizeAnchor>
  <cdr:relSizeAnchor xmlns:cdr="http://schemas.openxmlformats.org/drawingml/2006/chartDrawing">
    <cdr:from>
      <cdr:x>0.25241</cdr:x>
      <cdr:y>0.67518</cdr:y>
    </cdr:from>
    <cdr:to>
      <cdr:x>0.49567</cdr:x>
      <cdr:y>0.7574</cdr:y>
    </cdr:to>
    <cdr:sp macro="" textlink="">
      <cdr:nvSpPr>
        <cdr:cNvPr id="3" name="ZoneTexte 2"/>
        <cdr:cNvSpPr txBox="1"/>
      </cdr:nvSpPr>
      <cdr:spPr>
        <a:xfrm xmlns:a="http://schemas.openxmlformats.org/drawingml/2006/main">
          <a:off x="2598179" y="3852195"/>
          <a:ext cx="2503961" cy="4691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solidFill>
                <a:schemeClr val="bg1"/>
              </a:solidFill>
            </a:rPr>
            <a:t>âge moyen 35,7 ans</a:t>
          </a:r>
        </a:p>
      </cdr:txBody>
    </cdr:sp>
  </cdr:relSizeAnchor>
  <cdr:relSizeAnchor xmlns:cdr="http://schemas.openxmlformats.org/drawingml/2006/chartDrawing">
    <cdr:from>
      <cdr:x>0.48791</cdr:x>
      <cdr:y>0.49727</cdr:y>
    </cdr:from>
    <cdr:to>
      <cdr:x>0.73411</cdr:x>
      <cdr:y>0.57948</cdr:y>
    </cdr:to>
    <cdr:sp macro="" textlink="">
      <cdr:nvSpPr>
        <cdr:cNvPr id="6" name="ZoneTexte 1"/>
        <cdr:cNvSpPr txBox="1"/>
      </cdr:nvSpPr>
      <cdr:spPr>
        <a:xfrm xmlns:a="http://schemas.openxmlformats.org/drawingml/2006/main">
          <a:off x="5023728" y="2837138"/>
          <a:ext cx="2535005" cy="4690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600" b="1">
              <a:solidFill>
                <a:schemeClr val="bg1"/>
              </a:solidFill>
            </a:rPr>
            <a:t>âge moyen 38,7 ans</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7</xdr:col>
      <xdr:colOff>1703917</xdr:colOff>
      <xdr:row>0</xdr:row>
      <xdr:rowOff>0</xdr:rowOff>
    </xdr:from>
    <xdr:to>
      <xdr:col>16</xdr:col>
      <xdr:colOff>502709</xdr:colOff>
      <xdr:row>39</xdr:row>
      <xdr:rowOff>128059</xdr:rowOff>
    </xdr:to>
    <xdr:pic>
      <xdr:nvPicPr>
        <xdr:cNvPr id="9" name="Image 8">
          <a:extLst>
            <a:ext uri="{FF2B5EF4-FFF2-40B4-BE49-F238E27FC236}">
              <a16:creationId xmlns:a16="http://schemas.microsoft.com/office/drawing/2014/main" id="{9B8F57C5-F1D5-4E22-88A8-C97559BCA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22250" y="0"/>
          <a:ext cx="6926792" cy="7568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1019440</xdr:colOff>
      <xdr:row>14</xdr:row>
      <xdr:rowOff>123560</xdr:rowOff>
    </xdr:from>
    <xdr:to>
      <xdr:col>9</xdr:col>
      <xdr:colOff>159808</xdr:colOff>
      <xdr:row>18</xdr:row>
      <xdr:rowOff>28310</xdr:rowOff>
    </xdr:to>
    <xdr:pic>
      <xdr:nvPicPr>
        <xdr:cNvPr id="8" name="Image 7">
          <a:extLst>
            <a:ext uri="{FF2B5EF4-FFF2-40B4-BE49-F238E27FC236}">
              <a16:creationId xmlns:a16="http://schemas.microsoft.com/office/drawing/2014/main" id="{F43FEE97-5FF6-42D1-B21D-4D24449075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7773" y="3182143"/>
          <a:ext cx="193436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1132418</xdr:colOff>
      <xdr:row>18</xdr:row>
      <xdr:rowOff>63500</xdr:rowOff>
    </xdr:from>
    <xdr:to>
      <xdr:col>9</xdr:col>
      <xdr:colOff>33868</xdr:colOff>
      <xdr:row>23</xdr:row>
      <xdr:rowOff>45508</xdr:rowOff>
    </xdr:to>
    <xdr:pic>
      <xdr:nvPicPr>
        <xdr:cNvPr id="6" name="Image 5">
          <a:extLst>
            <a:ext uri="{FF2B5EF4-FFF2-40B4-BE49-F238E27FC236}">
              <a16:creationId xmlns:a16="http://schemas.microsoft.com/office/drawing/2014/main" id="{B42950C5-7E16-4BDD-B3A2-5C0340DBCB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50751" y="3884083"/>
          <a:ext cx="1695450" cy="934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15209</xdr:colOff>
      <xdr:row>9</xdr:row>
      <xdr:rowOff>43221</xdr:rowOff>
    </xdr:from>
    <xdr:to>
      <xdr:col>11</xdr:col>
      <xdr:colOff>457040</xdr:colOff>
      <xdr:row>27</xdr:row>
      <xdr:rowOff>178973</xdr:rowOff>
    </xdr:to>
    <xdr:graphicFrame macro="">
      <xdr:nvGraphicFramePr>
        <xdr:cNvPr id="2" name="Graphique 1">
          <a:extLst>
            <a:ext uri="{FF2B5EF4-FFF2-40B4-BE49-F238E27FC236}">
              <a16:creationId xmlns:a16="http://schemas.microsoft.com/office/drawing/2014/main" id="{EB134D65-48DD-4CBC-9411-BE177D404B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514350</xdr:colOff>
      <xdr:row>2</xdr:row>
      <xdr:rowOff>85724</xdr:rowOff>
    </xdr:from>
    <xdr:to>
      <xdr:col>13</xdr:col>
      <xdr:colOff>409575</xdr:colOff>
      <xdr:row>33</xdr:row>
      <xdr:rowOff>57429</xdr:rowOff>
    </xdr:to>
    <xdr:pic>
      <xdr:nvPicPr>
        <xdr:cNvPr id="5" name="Image 4">
          <a:extLst>
            <a:ext uri="{FF2B5EF4-FFF2-40B4-BE49-F238E27FC236}">
              <a16:creationId xmlns:a16="http://schemas.microsoft.com/office/drawing/2014/main" id="{2D33EAB5-688B-42AC-A2D1-18EE7C13E8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466724"/>
          <a:ext cx="5229225" cy="587720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48F3-1F8E-4834-8BDE-7448CC0039C5}">
  <sheetPr codeName="Feuil1"/>
  <dimension ref="A1"/>
  <sheetViews>
    <sheetView showGridLines="0" workbookViewId="0">
      <selection activeCell="N18" sqref="N18"/>
    </sheetView>
  </sheetViews>
  <sheetFormatPr baseColWidth="10" defaultRowHeight="15" x14ac:dyDescent="0.25"/>
  <sheetData/>
  <pageMargins left="0.7" right="0.7" top="0.75" bottom="0.75" header="0.3" footer="0.3"/>
  <pageSetup paperSize="9" orientation="portrait" r:id="rId1"/>
  <headerFooter>
    <oddFooter>&amp;L&amp;1#&amp;"Calibri"&amp;10&amp;KA80000Interne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65D07-A750-4561-98EF-8181655DB671}">
  <sheetPr codeName="Feuil11">
    <tabColor rgb="FFFFC000"/>
  </sheetPr>
  <dimension ref="B1:F26"/>
  <sheetViews>
    <sheetView zoomScaleNormal="100" workbookViewId="0">
      <selection activeCell="H15" sqref="H15"/>
    </sheetView>
  </sheetViews>
  <sheetFormatPr baseColWidth="10" defaultRowHeight="15" x14ac:dyDescent="0.25"/>
  <cols>
    <col min="1" max="1" width="12.85546875" style="4" customWidth="1"/>
    <col min="2" max="2" width="26.140625" style="4" bestFit="1" customWidth="1"/>
    <col min="3" max="3" width="11.85546875" style="4" customWidth="1"/>
    <col min="4" max="4" width="14.42578125" style="4" customWidth="1"/>
    <col min="5" max="5" width="10.85546875" style="4" customWidth="1"/>
    <col min="6" max="6" width="14" style="4" customWidth="1"/>
    <col min="7" max="16384" width="11.42578125" style="4"/>
  </cols>
  <sheetData>
    <row r="1" spans="2:6" x14ac:dyDescent="0.25">
      <c r="B1" s="50" t="s">
        <v>34</v>
      </c>
    </row>
    <row r="3" spans="2:6" x14ac:dyDescent="0.25">
      <c r="B3" s="122" t="s">
        <v>11</v>
      </c>
      <c r="C3" s="124" t="s">
        <v>20</v>
      </c>
      <c r="D3" s="125"/>
      <c r="E3" s="126" t="s">
        <v>23</v>
      </c>
      <c r="F3" s="127"/>
    </row>
    <row r="4" spans="2:6" ht="38.25" x14ac:dyDescent="0.25">
      <c r="B4" s="123"/>
      <c r="C4" s="85" t="s">
        <v>94</v>
      </c>
      <c r="D4" s="85" t="s">
        <v>101</v>
      </c>
      <c r="E4" s="85" t="s">
        <v>94</v>
      </c>
      <c r="F4" s="85" t="s">
        <v>101</v>
      </c>
    </row>
    <row r="5" spans="2:6" s="1" customFormat="1" ht="19.5" customHeight="1" x14ac:dyDescent="0.25">
      <c r="B5" s="89" t="s">
        <v>12</v>
      </c>
      <c r="C5" s="73">
        <v>0.11956276481058992</v>
      </c>
      <c r="D5" s="86">
        <v>34.992031872509962</v>
      </c>
      <c r="E5" s="73">
        <v>0.1175898700559613</v>
      </c>
      <c r="F5" s="86">
        <v>25.458560193587417</v>
      </c>
    </row>
    <row r="6" spans="2:6" s="1" customFormat="1" ht="19.5" customHeight="1" x14ac:dyDescent="0.25">
      <c r="B6" s="89" t="s">
        <v>13</v>
      </c>
      <c r="C6" s="73">
        <v>9.0530749366961663E-2</v>
      </c>
      <c r="D6" s="86">
        <v>15.332317917474384</v>
      </c>
      <c r="E6" s="73">
        <v>9.4517689462202403E-2</v>
      </c>
      <c r="F6" s="86">
        <v>10.465629703963874</v>
      </c>
    </row>
    <row r="7" spans="2:6" s="1" customFormat="1" ht="19.5" customHeight="1" x14ac:dyDescent="0.25">
      <c r="B7" s="89" t="s">
        <v>5</v>
      </c>
      <c r="C7" s="73">
        <v>4.15423571589741E-2</v>
      </c>
      <c r="D7" s="86">
        <v>43.640313820156912</v>
      </c>
      <c r="E7" s="73">
        <v>4.0524518637958834E-2</v>
      </c>
      <c r="F7" s="86">
        <v>34.150380339379751</v>
      </c>
    </row>
    <row r="8" spans="2:6" s="1" customFormat="1" ht="19.5" customHeight="1" x14ac:dyDescent="0.25">
      <c r="B8" s="89" t="s">
        <v>14</v>
      </c>
      <c r="C8" s="73">
        <v>5.6910772933537246E-2</v>
      </c>
      <c r="D8" s="86">
        <v>23.630837004405286</v>
      </c>
      <c r="E8" s="73">
        <v>5.155079199468842E-2</v>
      </c>
      <c r="F8" s="86">
        <v>16.621895124195031</v>
      </c>
    </row>
    <row r="9" spans="2:6" s="1" customFormat="1" ht="19.5" customHeight="1" x14ac:dyDescent="0.25">
      <c r="B9" s="89" t="s">
        <v>6</v>
      </c>
      <c r="C9" s="73">
        <v>8.4237972271667457E-3</v>
      </c>
      <c r="D9" s="86">
        <v>34.136904761904759</v>
      </c>
      <c r="E9" s="73">
        <v>7.967371715830408E-3</v>
      </c>
      <c r="F9" s="86">
        <v>12.800595238095237</v>
      </c>
    </row>
    <row r="10" spans="2:6" s="1" customFormat="1" ht="19.5" customHeight="1" x14ac:dyDescent="0.25">
      <c r="B10" s="89" t="s">
        <v>15</v>
      </c>
      <c r="C10" s="73">
        <v>0.11730639055331311</v>
      </c>
      <c r="D10" s="86">
        <v>20.638384270143192</v>
      </c>
      <c r="E10" s="73">
        <v>0.13639381580195389</v>
      </c>
      <c r="F10" s="86">
        <v>12.774513212795549</v>
      </c>
    </row>
    <row r="11" spans="2:6" s="1" customFormat="1" ht="19.5" customHeight="1" x14ac:dyDescent="0.25">
      <c r="B11" s="89" t="s">
        <v>16</v>
      </c>
      <c r="C11" s="73">
        <v>0.10294080778198411</v>
      </c>
      <c r="D11" s="86">
        <v>29.409400876765709</v>
      </c>
      <c r="E11" s="73">
        <v>0.10471402826519965</v>
      </c>
      <c r="F11" s="86">
        <v>22.76177536231884</v>
      </c>
    </row>
    <row r="12" spans="2:6" s="1" customFormat="1" ht="19.5" customHeight="1" x14ac:dyDescent="0.25">
      <c r="B12" s="89" t="s">
        <v>9</v>
      </c>
      <c r="C12" s="73">
        <v>5.0643066663323889E-2</v>
      </c>
      <c r="D12" s="86">
        <v>144.82128712871287</v>
      </c>
      <c r="E12" s="73">
        <v>4.6879446077966423E-2</v>
      </c>
      <c r="F12" s="86">
        <v>94.05513404147699</v>
      </c>
    </row>
    <row r="13" spans="2:6" s="1" customFormat="1" ht="19.5" customHeight="1" x14ac:dyDescent="0.25">
      <c r="B13" s="89" t="s">
        <v>17</v>
      </c>
      <c r="C13" s="73">
        <v>7.4109358939002681E-2</v>
      </c>
      <c r="D13" s="86">
        <v>23.67422192151556</v>
      </c>
      <c r="E13" s="73">
        <v>7.6685952764867685E-2</v>
      </c>
      <c r="F13" s="86">
        <v>17.166357452071736</v>
      </c>
    </row>
    <row r="14" spans="2:6" s="1" customFormat="1" ht="19.5" customHeight="1" x14ac:dyDescent="0.25">
      <c r="B14" s="89" t="s">
        <v>18</v>
      </c>
      <c r="C14" s="73">
        <v>0.13500639306039561</v>
      </c>
      <c r="D14" s="86">
        <v>26.724048282265553</v>
      </c>
      <c r="E14" s="73">
        <v>0.12629232666224036</v>
      </c>
      <c r="F14" s="86">
        <v>18.279571911378145</v>
      </c>
    </row>
    <row r="15" spans="2:6" s="1" customFormat="1" ht="19.5" customHeight="1" x14ac:dyDescent="0.25">
      <c r="B15" s="89" t="s">
        <v>19</v>
      </c>
      <c r="C15" s="73">
        <v>0.12126758091608796</v>
      </c>
      <c r="D15" s="86">
        <v>30.642340293570395</v>
      </c>
      <c r="E15" s="73">
        <v>0.11763729488760315</v>
      </c>
      <c r="F15" s="86">
        <v>20.067929852852249</v>
      </c>
    </row>
    <row r="16" spans="2:6" s="1" customFormat="1" ht="19.5" customHeight="1" x14ac:dyDescent="0.25">
      <c r="B16" s="89" t="s">
        <v>7</v>
      </c>
      <c r="C16" s="73">
        <v>4.0965728182114476E-2</v>
      </c>
      <c r="D16" s="86">
        <v>47.195838433292536</v>
      </c>
      <c r="E16" s="73">
        <v>4.026368206392867E-2</v>
      </c>
      <c r="F16" s="86">
        <v>33.563015312131917</v>
      </c>
    </row>
    <row r="17" spans="2:6" s="1" customFormat="1" ht="19.5" customHeight="1" x14ac:dyDescent="0.25">
      <c r="B17" s="89" t="s">
        <v>10</v>
      </c>
      <c r="C17" s="73">
        <v>3.1915160327926392E-2</v>
      </c>
      <c r="D17" s="86">
        <v>107.77847604084839</v>
      </c>
      <c r="E17" s="73">
        <v>3.1442663378545004E-2</v>
      </c>
      <c r="F17" s="86">
        <v>49.592006033182507</v>
      </c>
    </row>
    <row r="18" spans="2:6" s="1" customFormat="1" ht="19.5" customHeight="1" x14ac:dyDescent="0.25">
      <c r="B18" s="89" t="s">
        <v>95</v>
      </c>
      <c r="C18" s="73">
        <v>8.8750720786221083E-3</v>
      </c>
      <c r="D18" s="86">
        <v>146.70903954802259</v>
      </c>
      <c r="E18" s="73">
        <v>7.5405482310537796E-3</v>
      </c>
      <c r="F18" s="86">
        <v>149.66666666666666</v>
      </c>
    </row>
    <row r="19" spans="2:6" s="1" customFormat="1" ht="19.5" customHeight="1" x14ac:dyDescent="0.25">
      <c r="B19" s="90" t="s">
        <v>3</v>
      </c>
      <c r="C19" s="87">
        <v>1</v>
      </c>
      <c r="D19" s="88">
        <v>37.553313109534436</v>
      </c>
      <c r="E19" s="87">
        <v>1</v>
      </c>
      <c r="F19" s="88">
        <v>24.885706155743147</v>
      </c>
    </row>
    <row r="24" spans="2:6" x14ac:dyDescent="0.25">
      <c r="C24" s="57"/>
    </row>
    <row r="25" spans="2:6" x14ac:dyDescent="0.25">
      <c r="C25" s="57"/>
    </row>
    <row r="26" spans="2:6" x14ac:dyDescent="0.25">
      <c r="C26" s="57"/>
    </row>
  </sheetData>
  <sortState xmlns:xlrd2="http://schemas.microsoft.com/office/spreadsheetml/2017/richdata2" ref="B5:D18">
    <sortCondition ref="B5:B18"/>
  </sortState>
  <mergeCells count="3">
    <mergeCell ref="B3:B4"/>
    <mergeCell ref="C3:D3"/>
    <mergeCell ref="E3:F3"/>
  </mergeCells>
  <pageMargins left="0.7" right="0.7" top="0.75" bottom="0.75" header="0.3" footer="0.3"/>
  <pageSetup paperSize="9" orientation="portrait" r:id="rId1"/>
  <headerFooter>
    <oddFooter>&amp;L&amp;1#&amp;"Calibri"&amp;10&amp;KA80000Interne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9CCB-29E7-41E6-99A9-52143ED7FE31}">
  <sheetPr>
    <tabColor theme="5" tint="0.39997558519241921"/>
  </sheetPr>
  <dimension ref="B1:C17"/>
  <sheetViews>
    <sheetView workbookViewId="0">
      <selection activeCell="B29" sqref="B29"/>
    </sheetView>
  </sheetViews>
  <sheetFormatPr baseColWidth="10" defaultRowHeight="15" x14ac:dyDescent="0.25"/>
  <cols>
    <col min="1" max="1" width="11.42578125" style="4"/>
    <col min="2" max="2" width="35.85546875" style="4" customWidth="1"/>
    <col min="3" max="3" width="19" style="4" bestFit="1" customWidth="1"/>
    <col min="4" max="16384" width="11.42578125" style="4"/>
  </cols>
  <sheetData>
    <row r="1" spans="2:3" x14ac:dyDescent="0.25">
      <c r="B1" s="107" t="s">
        <v>103</v>
      </c>
    </row>
    <row r="3" spans="2:3" x14ac:dyDescent="0.25">
      <c r="B3" s="112" t="s">
        <v>11</v>
      </c>
      <c r="C3" s="113" t="s">
        <v>8</v>
      </c>
    </row>
    <row r="4" spans="2:3" x14ac:dyDescent="0.25">
      <c r="B4" s="108" t="s">
        <v>13</v>
      </c>
      <c r="C4" s="109">
        <v>163.5</v>
      </c>
    </row>
    <row r="5" spans="2:3" x14ac:dyDescent="0.25">
      <c r="B5" s="108" t="s">
        <v>6</v>
      </c>
      <c r="C5" s="109">
        <v>112.7</v>
      </c>
    </row>
    <row r="6" spans="2:3" x14ac:dyDescent="0.25">
      <c r="B6" s="108" t="s">
        <v>15</v>
      </c>
      <c r="C6" s="109">
        <v>115.3</v>
      </c>
    </row>
    <row r="7" spans="2:3" x14ac:dyDescent="0.25">
      <c r="B7" s="108" t="s">
        <v>17</v>
      </c>
      <c r="C7" s="109">
        <v>107.1</v>
      </c>
    </row>
    <row r="8" spans="2:3" x14ac:dyDescent="0.25">
      <c r="B8" s="108" t="s">
        <v>18</v>
      </c>
      <c r="C8" s="109">
        <v>98.4</v>
      </c>
    </row>
    <row r="9" spans="2:3" x14ac:dyDescent="0.25">
      <c r="B9" s="108" t="s">
        <v>14</v>
      </c>
      <c r="C9" s="109">
        <v>96.6</v>
      </c>
    </row>
    <row r="10" spans="2:3" x14ac:dyDescent="0.25">
      <c r="B10" s="108" t="s">
        <v>19</v>
      </c>
      <c r="C10" s="109">
        <v>91.8</v>
      </c>
    </row>
    <row r="11" spans="2:3" x14ac:dyDescent="0.25">
      <c r="B11" s="108" t="s">
        <v>16</v>
      </c>
      <c r="C11" s="109">
        <v>83</v>
      </c>
    </row>
    <row r="12" spans="2:3" x14ac:dyDescent="0.25">
      <c r="B12" s="108" t="s">
        <v>12</v>
      </c>
      <c r="C12" s="109">
        <v>65.5</v>
      </c>
    </row>
    <row r="13" spans="2:3" x14ac:dyDescent="0.25">
      <c r="B13" s="108" t="s">
        <v>5</v>
      </c>
      <c r="C13" s="109">
        <v>54.7</v>
      </c>
    </row>
    <row r="14" spans="2:3" x14ac:dyDescent="0.25">
      <c r="B14" s="108" t="s">
        <v>7</v>
      </c>
      <c r="C14" s="109">
        <v>47.1</v>
      </c>
    </row>
    <row r="15" spans="2:3" x14ac:dyDescent="0.25">
      <c r="B15" s="108" t="s">
        <v>10</v>
      </c>
      <c r="C15" s="109">
        <v>28</v>
      </c>
    </row>
    <row r="16" spans="2:3" x14ac:dyDescent="0.25">
      <c r="B16" s="108" t="s">
        <v>9</v>
      </c>
      <c r="C16" s="109">
        <v>17.899999999999999</v>
      </c>
    </row>
    <row r="17" spans="2:3" x14ac:dyDescent="0.25">
      <c r="B17" s="110"/>
      <c r="C17" s="111"/>
    </row>
  </sheetData>
  <pageMargins left="0.7" right="0.7" top="0.75" bottom="0.75" header="0.3" footer="0.3"/>
  <pageSetup paperSize="9" orientation="portrait"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rgb="FF92D050"/>
  </sheetPr>
  <dimension ref="B1:F8"/>
  <sheetViews>
    <sheetView workbookViewId="0">
      <selection activeCell="B24" sqref="B24"/>
    </sheetView>
  </sheetViews>
  <sheetFormatPr baseColWidth="10" defaultRowHeight="15" x14ac:dyDescent="0.25"/>
  <cols>
    <col min="1" max="1" width="11.42578125" style="3"/>
    <col min="2" max="2" width="38.42578125" style="3" bestFit="1" customWidth="1"/>
    <col min="3" max="6" width="11.42578125" style="3"/>
    <col min="7" max="7" width="32.5703125" style="3" bestFit="1" customWidth="1"/>
    <col min="8" max="16384" width="11.42578125" style="3"/>
  </cols>
  <sheetData>
    <row r="1" spans="2:6" x14ac:dyDescent="0.25">
      <c r="B1" s="94" t="s">
        <v>104</v>
      </c>
    </row>
    <row r="2" spans="2:6" ht="19.5" thickBot="1" x14ac:dyDescent="0.35">
      <c r="B2" s="35">
        <v>2020</v>
      </c>
      <c r="C2" s="34"/>
      <c r="D2" s="34"/>
      <c r="E2" s="34"/>
    </row>
    <row r="3" spans="2:6" ht="22.5" customHeight="1" x14ac:dyDescent="0.25">
      <c r="B3" s="114" t="s">
        <v>96</v>
      </c>
      <c r="C3" s="116" t="s">
        <v>27</v>
      </c>
      <c r="D3" s="76" t="s">
        <v>97</v>
      </c>
      <c r="E3" s="118" t="s">
        <v>35</v>
      </c>
      <c r="F3" s="118" t="s">
        <v>36</v>
      </c>
    </row>
    <row r="4" spans="2:6" ht="15.75" thickBot="1" x14ac:dyDescent="0.3">
      <c r="B4" s="115"/>
      <c r="C4" s="117"/>
      <c r="D4" s="77" t="s">
        <v>98</v>
      </c>
      <c r="E4" s="119"/>
      <c r="F4" s="119"/>
    </row>
    <row r="5" spans="2:6" x14ac:dyDescent="0.25">
      <c r="B5" s="91" t="s">
        <v>26</v>
      </c>
      <c r="C5" s="78">
        <v>1497.8</v>
      </c>
      <c r="D5" s="79">
        <v>4.0000000000000001E-3</v>
      </c>
      <c r="E5" s="80">
        <v>627.6</v>
      </c>
      <c r="F5" s="80">
        <v>870.2</v>
      </c>
    </row>
    <row r="6" spans="2:6" ht="15.75" thickBot="1" x14ac:dyDescent="0.3">
      <c r="B6" s="92" t="s">
        <v>37</v>
      </c>
      <c r="C6" s="81"/>
      <c r="D6" s="81"/>
      <c r="E6" s="82">
        <v>0.41899999999999998</v>
      </c>
      <c r="F6" s="82">
        <v>0.58099999999999996</v>
      </c>
    </row>
    <row r="7" spans="2:6" x14ac:dyDescent="0.25">
      <c r="B7" s="93" t="s">
        <v>99</v>
      </c>
      <c r="C7" s="78">
        <v>1076.0999999999999</v>
      </c>
      <c r="D7" s="79">
        <v>-3.7999999999999999E-2</v>
      </c>
      <c r="E7" s="80">
        <v>339.8</v>
      </c>
      <c r="F7" s="80">
        <v>736.3</v>
      </c>
    </row>
    <row r="8" spans="2:6" ht="15.75" thickBot="1" x14ac:dyDescent="0.3">
      <c r="B8" s="92" t="s">
        <v>37</v>
      </c>
      <c r="C8" s="81"/>
      <c r="D8" s="81"/>
      <c r="E8" s="82">
        <v>0.316</v>
      </c>
      <c r="F8" s="82">
        <v>0.68400000000000005</v>
      </c>
    </row>
  </sheetData>
  <mergeCells count="4">
    <mergeCell ref="B3:B4"/>
    <mergeCell ref="C3:C4"/>
    <mergeCell ref="E3:E4"/>
    <mergeCell ref="F3:F4"/>
  </mergeCells>
  <pageMargins left="0.7" right="0.7" top="0.75" bottom="0.75" header="0.3" footer="0.3"/>
  <pageSetup paperSize="9" orientation="portrait" r:id="rId1"/>
  <headerFooter>
    <oddFooter>&amp;L&amp;1#&amp;"Calibri"&amp;10&amp;KA80000Interne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43AF-6A37-49D7-BF9D-5792DF995C59}">
  <sheetPr codeName="Feuil3">
    <tabColor rgb="FFFFFF00"/>
  </sheetPr>
  <dimension ref="B1:M64"/>
  <sheetViews>
    <sheetView zoomScale="80" zoomScaleNormal="80" workbookViewId="0">
      <selection activeCell="M38" sqref="M38"/>
    </sheetView>
  </sheetViews>
  <sheetFormatPr baseColWidth="10" defaultRowHeight="15" x14ac:dyDescent="0.25"/>
  <cols>
    <col min="1" max="6" width="11.42578125" style="4"/>
    <col min="7" max="7" width="16.5703125" style="4" bestFit="1" customWidth="1"/>
    <col min="8" max="8" width="16.7109375" style="4" bestFit="1" customWidth="1"/>
    <col min="9" max="9" width="11.42578125" style="4"/>
    <col min="10" max="10" width="29.7109375" style="4" customWidth="1"/>
    <col min="11" max="16384" width="11.42578125" style="4"/>
  </cols>
  <sheetData>
    <row r="1" spans="2:8" x14ac:dyDescent="0.25">
      <c r="B1" s="45" t="s">
        <v>38</v>
      </c>
      <c r="C1" s="46"/>
      <c r="D1" s="46"/>
      <c r="E1" s="46"/>
    </row>
    <row r="3" spans="2:8" x14ac:dyDescent="0.25">
      <c r="B3" s="39" t="s">
        <v>30</v>
      </c>
      <c r="C3" s="39" t="s">
        <v>0</v>
      </c>
      <c r="D3" s="39" t="s">
        <v>1</v>
      </c>
      <c r="E3" s="3"/>
      <c r="F3" s="39" t="s">
        <v>31</v>
      </c>
      <c r="G3" s="39" t="s">
        <v>0</v>
      </c>
      <c r="H3" s="39" t="s">
        <v>1</v>
      </c>
    </row>
    <row r="4" spans="2:8" x14ac:dyDescent="0.25">
      <c r="B4" s="40">
        <v>15</v>
      </c>
      <c r="C4" s="40">
        <v>0</v>
      </c>
      <c r="D4" s="40">
        <v>0</v>
      </c>
      <c r="F4" s="40">
        <v>15</v>
      </c>
      <c r="G4" s="40">
        <v>0</v>
      </c>
      <c r="H4" s="40">
        <v>0</v>
      </c>
    </row>
    <row r="5" spans="2:8" x14ac:dyDescent="0.25">
      <c r="B5" s="40">
        <v>16</v>
      </c>
      <c r="C5" s="40">
        <v>0</v>
      </c>
      <c r="D5" s="40">
        <v>0</v>
      </c>
      <c r="F5" s="40">
        <v>16</v>
      </c>
      <c r="G5" s="40">
        <v>0</v>
      </c>
      <c r="H5" s="40">
        <v>0</v>
      </c>
    </row>
    <row r="6" spans="2:8" x14ac:dyDescent="0.25">
      <c r="B6" s="40">
        <v>17</v>
      </c>
      <c r="C6" s="40">
        <v>0</v>
      </c>
      <c r="D6" s="40">
        <v>0</v>
      </c>
      <c r="F6" s="40">
        <v>17</v>
      </c>
      <c r="G6" s="40">
        <v>0</v>
      </c>
      <c r="H6" s="40">
        <v>0</v>
      </c>
    </row>
    <row r="7" spans="2:8" x14ac:dyDescent="0.25">
      <c r="B7" s="56">
        <v>18</v>
      </c>
      <c r="C7" s="56">
        <v>10</v>
      </c>
      <c r="D7" s="56">
        <v>3</v>
      </c>
      <c r="F7" s="56">
        <v>18</v>
      </c>
      <c r="G7" s="56">
        <v>-10</v>
      </c>
      <c r="H7" s="56">
        <v>3</v>
      </c>
    </row>
    <row r="8" spans="2:8" x14ac:dyDescent="0.25">
      <c r="B8" s="56">
        <v>19</v>
      </c>
      <c r="C8" s="56">
        <v>86</v>
      </c>
      <c r="D8" s="56">
        <v>18</v>
      </c>
      <c r="F8" s="56">
        <v>19</v>
      </c>
      <c r="G8" s="56">
        <v>-86</v>
      </c>
      <c r="H8" s="56">
        <v>18</v>
      </c>
    </row>
    <row r="9" spans="2:8" x14ac:dyDescent="0.25">
      <c r="B9" s="56">
        <v>20</v>
      </c>
      <c r="C9" s="56">
        <v>252</v>
      </c>
      <c r="D9" s="56">
        <v>96</v>
      </c>
      <c r="F9" s="56">
        <v>20</v>
      </c>
      <c r="G9" s="56">
        <v>-252</v>
      </c>
      <c r="H9" s="56">
        <v>96</v>
      </c>
    </row>
    <row r="10" spans="2:8" x14ac:dyDescent="0.25">
      <c r="B10" s="56">
        <v>21</v>
      </c>
      <c r="C10" s="56">
        <v>584</v>
      </c>
      <c r="D10" s="56">
        <v>268</v>
      </c>
      <c r="F10" s="56">
        <v>21</v>
      </c>
      <c r="G10" s="56">
        <v>-584</v>
      </c>
      <c r="H10" s="56">
        <v>268</v>
      </c>
    </row>
    <row r="11" spans="2:8" x14ac:dyDescent="0.25">
      <c r="B11" s="56">
        <v>22</v>
      </c>
      <c r="C11" s="56">
        <v>1039</v>
      </c>
      <c r="D11" s="56">
        <v>600</v>
      </c>
      <c r="F11" s="56">
        <v>22</v>
      </c>
      <c r="G11" s="56">
        <v>-1039</v>
      </c>
      <c r="H11" s="56">
        <v>600</v>
      </c>
    </row>
    <row r="12" spans="2:8" x14ac:dyDescent="0.25">
      <c r="B12" s="56">
        <v>23</v>
      </c>
      <c r="C12" s="56">
        <v>1509</v>
      </c>
      <c r="D12" s="56">
        <v>1139</v>
      </c>
      <c r="F12" s="56">
        <v>23</v>
      </c>
      <c r="G12" s="56">
        <v>-1509</v>
      </c>
      <c r="H12" s="56">
        <v>1139</v>
      </c>
    </row>
    <row r="13" spans="2:8" x14ac:dyDescent="0.25">
      <c r="B13" s="56">
        <v>24</v>
      </c>
      <c r="C13" s="56">
        <v>2317</v>
      </c>
      <c r="D13" s="56">
        <v>1978</v>
      </c>
      <c r="F13" s="56">
        <v>24</v>
      </c>
      <c r="G13" s="56">
        <v>-2317</v>
      </c>
      <c r="H13" s="56">
        <v>1978</v>
      </c>
    </row>
    <row r="14" spans="2:8" x14ac:dyDescent="0.25">
      <c r="B14" s="56">
        <v>25</v>
      </c>
      <c r="C14" s="56">
        <v>3338</v>
      </c>
      <c r="D14" s="56">
        <v>2940</v>
      </c>
      <c r="F14" s="56">
        <v>25</v>
      </c>
      <c r="G14" s="56">
        <v>-3338</v>
      </c>
      <c r="H14" s="56">
        <v>2940</v>
      </c>
    </row>
    <row r="15" spans="2:8" x14ac:dyDescent="0.25">
      <c r="B15" s="56">
        <v>26</v>
      </c>
      <c r="C15" s="56">
        <v>4040</v>
      </c>
      <c r="D15" s="56">
        <v>4183</v>
      </c>
      <c r="F15" s="56">
        <v>26</v>
      </c>
      <c r="G15" s="56">
        <v>-4040</v>
      </c>
      <c r="H15" s="56">
        <v>4183</v>
      </c>
    </row>
    <row r="16" spans="2:8" x14ac:dyDescent="0.25">
      <c r="B16" s="56">
        <v>27</v>
      </c>
      <c r="C16" s="56">
        <v>5146</v>
      </c>
      <c r="D16" s="56">
        <v>5362</v>
      </c>
      <c r="F16" s="56">
        <v>27</v>
      </c>
      <c r="G16" s="56">
        <v>-5146</v>
      </c>
      <c r="H16" s="56">
        <v>5362</v>
      </c>
    </row>
    <row r="17" spans="2:13" x14ac:dyDescent="0.25">
      <c r="B17" s="56">
        <v>28</v>
      </c>
      <c r="C17" s="56">
        <v>6119</v>
      </c>
      <c r="D17" s="56">
        <v>6982</v>
      </c>
      <c r="F17" s="56">
        <v>28</v>
      </c>
      <c r="G17" s="56">
        <v>-6119</v>
      </c>
      <c r="H17" s="56">
        <v>6982</v>
      </c>
    </row>
    <row r="18" spans="2:13" x14ac:dyDescent="0.25">
      <c r="B18" s="56">
        <v>29</v>
      </c>
      <c r="C18" s="56">
        <v>7383</v>
      </c>
      <c r="D18" s="56">
        <v>8643</v>
      </c>
      <c r="F18" s="56">
        <v>29</v>
      </c>
      <c r="G18" s="56">
        <v>-7383</v>
      </c>
      <c r="H18" s="56">
        <v>8643</v>
      </c>
    </row>
    <row r="19" spans="2:13" x14ac:dyDescent="0.25">
      <c r="B19" s="56">
        <v>30</v>
      </c>
      <c r="C19" s="56">
        <v>8083</v>
      </c>
      <c r="D19" s="56">
        <v>10112</v>
      </c>
      <c r="F19" s="56">
        <v>30</v>
      </c>
      <c r="G19" s="56">
        <v>-8083</v>
      </c>
      <c r="H19" s="56">
        <v>10112</v>
      </c>
    </row>
    <row r="20" spans="2:13" x14ac:dyDescent="0.25">
      <c r="B20" s="56">
        <v>31</v>
      </c>
      <c r="C20" s="56">
        <v>9235</v>
      </c>
      <c r="D20" s="56">
        <v>11714</v>
      </c>
      <c r="F20" s="56">
        <v>31</v>
      </c>
      <c r="G20" s="56">
        <v>-9235</v>
      </c>
      <c r="H20" s="56">
        <v>11714</v>
      </c>
    </row>
    <row r="21" spans="2:13" x14ac:dyDescent="0.25">
      <c r="B21" s="56">
        <v>32</v>
      </c>
      <c r="C21" s="56">
        <v>9912</v>
      </c>
      <c r="D21" s="56">
        <v>13052</v>
      </c>
      <c r="F21" s="56">
        <v>32</v>
      </c>
      <c r="G21" s="56">
        <v>-9912</v>
      </c>
      <c r="H21" s="56">
        <v>13052</v>
      </c>
    </row>
    <row r="22" spans="2:13" x14ac:dyDescent="0.25">
      <c r="B22" s="56">
        <v>33</v>
      </c>
      <c r="C22" s="56">
        <v>10632</v>
      </c>
      <c r="D22" s="56">
        <v>14183</v>
      </c>
      <c r="F22" s="56">
        <v>33</v>
      </c>
      <c r="G22" s="56">
        <v>-10632</v>
      </c>
      <c r="H22" s="56">
        <v>14183</v>
      </c>
    </row>
    <row r="23" spans="2:13" x14ac:dyDescent="0.25">
      <c r="B23" s="56">
        <v>34</v>
      </c>
      <c r="C23" s="56">
        <v>11096</v>
      </c>
      <c r="D23" s="56">
        <v>15389</v>
      </c>
      <c r="F23" s="56">
        <v>34</v>
      </c>
      <c r="G23" s="56">
        <v>-11096</v>
      </c>
      <c r="H23" s="56">
        <v>15389</v>
      </c>
    </row>
    <row r="24" spans="2:13" x14ac:dyDescent="0.25">
      <c r="B24" s="56">
        <v>35</v>
      </c>
      <c r="C24" s="56">
        <v>11835</v>
      </c>
      <c r="D24" s="56">
        <v>16475</v>
      </c>
      <c r="F24" s="56">
        <v>35</v>
      </c>
      <c r="G24" s="56">
        <v>-11835</v>
      </c>
      <c r="H24" s="56">
        <v>16475</v>
      </c>
    </row>
    <row r="25" spans="2:13" x14ac:dyDescent="0.25">
      <c r="B25" s="56">
        <v>36</v>
      </c>
      <c r="C25" s="56">
        <v>12211</v>
      </c>
      <c r="D25" s="56">
        <v>17224</v>
      </c>
      <c r="F25" s="56">
        <v>36</v>
      </c>
      <c r="G25" s="56">
        <v>-12211</v>
      </c>
      <c r="H25" s="56">
        <v>17224</v>
      </c>
    </row>
    <row r="26" spans="2:13" x14ac:dyDescent="0.25">
      <c r="B26" s="56">
        <v>37</v>
      </c>
      <c r="C26" s="56">
        <v>13041</v>
      </c>
      <c r="D26" s="56">
        <v>17982</v>
      </c>
      <c r="F26" s="56">
        <v>37</v>
      </c>
      <c r="G26" s="56">
        <v>-13041</v>
      </c>
      <c r="H26" s="56">
        <v>17982</v>
      </c>
    </row>
    <row r="27" spans="2:13" x14ac:dyDescent="0.25">
      <c r="B27" s="56">
        <v>38</v>
      </c>
      <c r="C27" s="56">
        <v>14706</v>
      </c>
      <c r="D27" s="56">
        <v>20408</v>
      </c>
      <c r="F27" s="56">
        <v>38</v>
      </c>
      <c r="G27" s="56">
        <v>-14706</v>
      </c>
      <c r="H27" s="56">
        <v>20408</v>
      </c>
    </row>
    <row r="28" spans="2:13" x14ac:dyDescent="0.25">
      <c r="B28" s="56">
        <v>39</v>
      </c>
      <c r="C28" s="56">
        <v>15755</v>
      </c>
      <c r="D28" s="56">
        <v>21577</v>
      </c>
      <c r="F28" s="56">
        <v>39</v>
      </c>
      <c r="G28" s="56">
        <v>-15755</v>
      </c>
      <c r="H28" s="56">
        <v>21577</v>
      </c>
    </row>
    <row r="29" spans="2:13" x14ac:dyDescent="0.25">
      <c r="B29" s="56">
        <v>40</v>
      </c>
      <c r="C29" s="56">
        <v>16237</v>
      </c>
      <c r="D29" s="56">
        <v>22877</v>
      </c>
      <c r="F29" s="56">
        <v>40</v>
      </c>
      <c r="G29" s="56">
        <v>-16237</v>
      </c>
      <c r="H29" s="56">
        <v>22877</v>
      </c>
    </row>
    <row r="30" spans="2:13" x14ac:dyDescent="0.25">
      <c r="B30" s="56">
        <v>41</v>
      </c>
      <c r="C30" s="56">
        <v>16355</v>
      </c>
      <c r="D30" s="56">
        <v>22950</v>
      </c>
      <c r="F30" s="56">
        <v>41</v>
      </c>
      <c r="G30" s="56">
        <v>-16355</v>
      </c>
      <c r="H30" s="56">
        <v>22950</v>
      </c>
      <c r="J30" s="40"/>
      <c r="K30" s="40" t="s">
        <v>85</v>
      </c>
      <c r="L30" s="40" t="s">
        <v>86</v>
      </c>
      <c r="M30" s="40" t="s">
        <v>100</v>
      </c>
    </row>
    <row r="31" spans="2:13" x14ac:dyDescent="0.25">
      <c r="B31" s="56">
        <v>42</v>
      </c>
      <c r="C31" s="56">
        <v>16800</v>
      </c>
      <c r="D31" s="56">
        <v>22940</v>
      </c>
      <c r="F31" s="56">
        <v>42</v>
      </c>
      <c r="G31" s="56">
        <v>-16800</v>
      </c>
      <c r="H31" s="56">
        <v>22940</v>
      </c>
      <c r="J31" s="40" t="s">
        <v>87</v>
      </c>
      <c r="K31" s="83">
        <v>48.2</v>
      </c>
      <c r="L31" s="83">
        <v>47.5</v>
      </c>
      <c r="M31" s="83">
        <v>47.9</v>
      </c>
    </row>
    <row r="32" spans="2:13" x14ac:dyDescent="0.25">
      <c r="B32" s="56">
        <v>43</v>
      </c>
      <c r="C32" s="56">
        <v>17816</v>
      </c>
      <c r="D32" s="56">
        <v>24320</v>
      </c>
      <c r="F32" s="56">
        <v>43</v>
      </c>
      <c r="G32" s="56">
        <v>-17816</v>
      </c>
      <c r="H32" s="56">
        <v>24320</v>
      </c>
    </row>
    <row r="33" spans="2:8" x14ac:dyDescent="0.25">
      <c r="B33" s="56">
        <v>44</v>
      </c>
      <c r="C33" s="56">
        <v>17998</v>
      </c>
      <c r="D33" s="56">
        <v>24522</v>
      </c>
      <c r="F33" s="56">
        <v>44</v>
      </c>
      <c r="G33" s="56">
        <v>-17998</v>
      </c>
      <c r="H33" s="56">
        <v>24522</v>
      </c>
    </row>
    <row r="34" spans="2:8" x14ac:dyDescent="0.25">
      <c r="B34" s="56">
        <v>45</v>
      </c>
      <c r="C34" s="56">
        <v>19610</v>
      </c>
      <c r="D34" s="56">
        <v>25820</v>
      </c>
      <c r="F34" s="56">
        <v>45</v>
      </c>
      <c r="G34" s="56">
        <v>-19610</v>
      </c>
      <c r="H34" s="56">
        <v>25820</v>
      </c>
    </row>
    <row r="35" spans="2:8" x14ac:dyDescent="0.25">
      <c r="B35" s="56">
        <v>46</v>
      </c>
      <c r="C35" s="56">
        <v>21566</v>
      </c>
      <c r="D35" s="56">
        <v>28728</v>
      </c>
      <c r="F35" s="56">
        <v>46</v>
      </c>
      <c r="G35" s="56">
        <v>-21566</v>
      </c>
      <c r="H35" s="56">
        <v>28728</v>
      </c>
    </row>
    <row r="36" spans="2:8" x14ac:dyDescent="0.25">
      <c r="B36" s="56">
        <v>47</v>
      </c>
      <c r="C36" s="56">
        <v>23775</v>
      </c>
      <c r="D36" s="56">
        <v>31115</v>
      </c>
      <c r="F36" s="56">
        <v>47</v>
      </c>
      <c r="G36" s="56">
        <v>-23775</v>
      </c>
      <c r="H36" s="56">
        <v>31115</v>
      </c>
    </row>
    <row r="37" spans="2:8" x14ac:dyDescent="0.25">
      <c r="B37" s="56">
        <v>48</v>
      </c>
      <c r="C37" s="56">
        <v>24156</v>
      </c>
      <c r="D37" s="56">
        <v>32233</v>
      </c>
      <c r="F37" s="56">
        <v>48</v>
      </c>
      <c r="G37" s="56">
        <v>-24156</v>
      </c>
      <c r="H37" s="56">
        <v>32233</v>
      </c>
    </row>
    <row r="38" spans="2:8" x14ac:dyDescent="0.25">
      <c r="B38" s="56">
        <v>49</v>
      </c>
      <c r="C38" s="56">
        <v>24030</v>
      </c>
      <c r="D38" s="56">
        <v>32962</v>
      </c>
      <c r="F38" s="56">
        <v>49</v>
      </c>
      <c r="G38" s="56">
        <v>-24030</v>
      </c>
      <c r="H38" s="56">
        <v>32962</v>
      </c>
    </row>
    <row r="39" spans="2:8" x14ac:dyDescent="0.25">
      <c r="B39" s="56">
        <v>50</v>
      </c>
      <c r="C39" s="56">
        <v>23572</v>
      </c>
      <c r="D39" s="56">
        <v>32213</v>
      </c>
      <c r="F39" s="56">
        <v>50</v>
      </c>
      <c r="G39" s="56">
        <v>-23572</v>
      </c>
      <c r="H39" s="56">
        <v>32213</v>
      </c>
    </row>
    <row r="40" spans="2:8" x14ac:dyDescent="0.25">
      <c r="B40" s="56">
        <v>51</v>
      </c>
      <c r="C40" s="56">
        <v>22906</v>
      </c>
      <c r="D40" s="56">
        <v>32186</v>
      </c>
      <c r="F40" s="56">
        <v>51</v>
      </c>
      <c r="G40" s="56">
        <v>-22906</v>
      </c>
      <c r="H40" s="56">
        <v>32186</v>
      </c>
    </row>
    <row r="41" spans="2:8" x14ac:dyDescent="0.25">
      <c r="B41" s="56">
        <v>52</v>
      </c>
      <c r="C41" s="56">
        <v>22772</v>
      </c>
      <c r="D41" s="56">
        <v>31855</v>
      </c>
      <c r="F41" s="56">
        <v>52</v>
      </c>
      <c r="G41" s="56">
        <v>-22772</v>
      </c>
      <c r="H41" s="56">
        <v>31855</v>
      </c>
    </row>
    <row r="42" spans="2:8" x14ac:dyDescent="0.25">
      <c r="B42" s="56">
        <v>53</v>
      </c>
      <c r="C42" s="56">
        <v>22780</v>
      </c>
      <c r="D42" s="56">
        <v>32595</v>
      </c>
      <c r="F42" s="56">
        <v>53</v>
      </c>
      <c r="G42" s="56">
        <v>-22780</v>
      </c>
      <c r="H42" s="56">
        <v>32595</v>
      </c>
    </row>
    <row r="43" spans="2:8" x14ac:dyDescent="0.25">
      <c r="B43" s="56">
        <v>54</v>
      </c>
      <c r="C43" s="56">
        <v>23570</v>
      </c>
      <c r="D43" s="56">
        <v>34064</v>
      </c>
      <c r="F43" s="56">
        <v>54</v>
      </c>
      <c r="G43" s="56">
        <v>-23570</v>
      </c>
      <c r="H43" s="56">
        <v>34064</v>
      </c>
    </row>
    <row r="44" spans="2:8" x14ac:dyDescent="0.25">
      <c r="B44" s="56">
        <v>55</v>
      </c>
      <c r="C44" s="56">
        <v>24145</v>
      </c>
      <c r="D44" s="56">
        <v>34282</v>
      </c>
      <c r="F44" s="56">
        <v>55</v>
      </c>
      <c r="G44" s="56">
        <v>-24145</v>
      </c>
      <c r="H44" s="56">
        <v>34282</v>
      </c>
    </row>
    <row r="45" spans="2:8" x14ac:dyDescent="0.25">
      <c r="B45" s="56">
        <v>56</v>
      </c>
      <c r="C45" s="56">
        <v>24664</v>
      </c>
      <c r="D45" s="56">
        <v>34779</v>
      </c>
      <c r="F45" s="56">
        <v>56</v>
      </c>
      <c r="G45" s="56">
        <v>-24664</v>
      </c>
      <c r="H45" s="56">
        <v>34779</v>
      </c>
    </row>
    <row r="46" spans="2:8" x14ac:dyDescent="0.25">
      <c r="B46" s="56">
        <v>57</v>
      </c>
      <c r="C46" s="56">
        <v>23784</v>
      </c>
      <c r="D46" s="56">
        <v>33804</v>
      </c>
      <c r="F46" s="56">
        <v>57</v>
      </c>
      <c r="G46" s="56">
        <v>-23784</v>
      </c>
      <c r="H46" s="56">
        <v>33804</v>
      </c>
    </row>
    <row r="47" spans="2:8" x14ac:dyDescent="0.25">
      <c r="B47" s="56">
        <v>58</v>
      </c>
      <c r="C47" s="56">
        <v>22365</v>
      </c>
      <c r="D47" s="56">
        <v>31414</v>
      </c>
      <c r="F47" s="56">
        <v>58</v>
      </c>
      <c r="G47" s="56">
        <v>-22365</v>
      </c>
      <c r="H47" s="56">
        <v>31414</v>
      </c>
    </row>
    <row r="48" spans="2:8" x14ac:dyDescent="0.25">
      <c r="B48" s="56">
        <v>59</v>
      </c>
      <c r="C48" s="56">
        <v>22217</v>
      </c>
      <c r="D48" s="56">
        <v>30597</v>
      </c>
      <c r="F48" s="56">
        <v>59</v>
      </c>
      <c r="G48" s="56">
        <v>-22217</v>
      </c>
      <c r="H48" s="56">
        <v>30597</v>
      </c>
    </row>
    <row r="49" spans="2:9" x14ac:dyDescent="0.25">
      <c r="B49" s="56">
        <v>60</v>
      </c>
      <c r="C49" s="56">
        <v>16449</v>
      </c>
      <c r="D49" s="56">
        <v>26820</v>
      </c>
      <c r="F49" s="56">
        <v>60</v>
      </c>
      <c r="G49" s="56">
        <v>-16449</v>
      </c>
      <c r="H49" s="56">
        <v>26820</v>
      </c>
    </row>
    <row r="50" spans="2:9" x14ac:dyDescent="0.25">
      <c r="B50" s="56">
        <v>61</v>
      </c>
      <c r="C50" s="56">
        <v>12678</v>
      </c>
      <c r="D50" s="56">
        <v>24103</v>
      </c>
      <c r="F50" s="56">
        <v>61</v>
      </c>
      <c r="G50" s="56">
        <v>-12678</v>
      </c>
      <c r="H50" s="56">
        <v>24103</v>
      </c>
    </row>
    <row r="51" spans="2:9" x14ac:dyDescent="0.25">
      <c r="B51" s="56">
        <v>62</v>
      </c>
      <c r="C51" s="56">
        <v>7518</v>
      </c>
      <c r="D51" s="56">
        <v>13206</v>
      </c>
      <c r="F51" s="56">
        <v>62</v>
      </c>
      <c r="G51" s="56">
        <v>-7518</v>
      </c>
      <c r="H51" s="56">
        <v>13206</v>
      </c>
    </row>
    <row r="52" spans="2:9" x14ac:dyDescent="0.25">
      <c r="B52" s="56">
        <v>63</v>
      </c>
      <c r="C52" s="56">
        <v>4754</v>
      </c>
      <c r="D52" s="56">
        <v>8178</v>
      </c>
      <c r="F52" s="56">
        <v>63</v>
      </c>
      <c r="G52" s="56">
        <v>-4754</v>
      </c>
      <c r="H52" s="56">
        <v>8178</v>
      </c>
    </row>
    <row r="53" spans="2:9" x14ac:dyDescent="0.25">
      <c r="B53" s="56">
        <v>64</v>
      </c>
      <c r="C53" s="56">
        <v>3281</v>
      </c>
      <c r="D53" s="56">
        <v>5636</v>
      </c>
      <c r="F53" s="56">
        <v>64</v>
      </c>
      <c r="G53" s="56">
        <v>-3281</v>
      </c>
      <c r="H53" s="56">
        <v>5636</v>
      </c>
    </row>
    <row r="54" spans="2:9" x14ac:dyDescent="0.25">
      <c r="B54" s="56">
        <v>65</v>
      </c>
      <c r="C54" s="56">
        <v>2105</v>
      </c>
      <c r="D54" s="56">
        <v>3513</v>
      </c>
      <c r="F54" s="56">
        <v>65</v>
      </c>
      <c r="G54" s="56">
        <v>-2105</v>
      </c>
      <c r="H54" s="56">
        <v>3513</v>
      </c>
    </row>
    <row r="55" spans="2:9" x14ac:dyDescent="0.25">
      <c r="B55" s="56">
        <v>66</v>
      </c>
      <c r="C55" s="56">
        <v>1044</v>
      </c>
      <c r="D55" s="56">
        <v>1698</v>
      </c>
      <c r="F55" s="56">
        <v>66</v>
      </c>
      <c r="G55" s="56">
        <v>-1044</v>
      </c>
      <c r="H55" s="56">
        <v>1698</v>
      </c>
    </row>
    <row r="56" spans="2:9" x14ac:dyDescent="0.25">
      <c r="B56" s="56">
        <v>67</v>
      </c>
      <c r="C56" s="56">
        <v>241</v>
      </c>
      <c r="D56" s="56">
        <v>367</v>
      </c>
      <c r="F56" s="56">
        <v>67</v>
      </c>
      <c r="G56" s="56">
        <v>-241</v>
      </c>
      <c r="H56" s="56">
        <v>367</v>
      </c>
    </row>
    <row r="57" spans="2:9" x14ac:dyDescent="0.25">
      <c r="B57" s="56">
        <v>68</v>
      </c>
      <c r="C57" s="56">
        <v>86</v>
      </c>
      <c r="D57" s="56">
        <v>109</v>
      </c>
      <c r="F57" s="56">
        <v>68</v>
      </c>
      <c r="G57" s="56">
        <v>-86</v>
      </c>
      <c r="H57" s="56">
        <v>109</v>
      </c>
    </row>
    <row r="58" spans="2:9" x14ac:dyDescent="0.25">
      <c r="B58" s="56">
        <v>69</v>
      </c>
      <c r="C58" s="56">
        <v>38</v>
      </c>
      <c r="D58" s="56">
        <v>34</v>
      </c>
      <c r="F58" s="56">
        <v>69</v>
      </c>
      <c r="G58" s="56">
        <v>-38</v>
      </c>
      <c r="H58" s="56">
        <v>34</v>
      </c>
    </row>
    <row r="59" spans="2:9" x14ac:dyDescent="0.25">
      <c r="C59" s="98"/>
      <c r="D59" s="98"/>
      <c r="F59" s="97"/>
    </row>
    <row r="60" spans="2:9" x14ac:dyDescent="0.25">
      <c r="G60" s="95"/>
      <c r="H60" s="95"/>
      <c r="I60" s="95"/>
    </row>
    <row r="61" spans="2:9" x14ac:dyDescent="0.25">
      <c r="G61" s="95"/>
      <c r="H61" s="96"/>
      <c r="I61" s="95"/>
    </row>
    <row r="62" spans="2:9" x14ac:dyDescent="0.25">
      <c r="G62" s="95"/>
      <c r="H62" s="95"/>
      <c r="I62" s="95"/>
    </row>
    <row r="63" spans="2:9" x14ac:dyDescent="0.25">
      <c r="G63" s="95"/>
      <c r="H63" s="95"/>
      <c r="I63" s="95"/>
    </row>
    <row r="64" spans="2:9" x14ac:dyDescent="0.25">
      <c r="G64" s="95"/>
      <c r="H64" s="95"/>
      <c r="I64" s="95"/>
    </row>
  </sheetData>
  <pageMargins left="0.7" right="0.7" top="0.75" bottom="0.75" header="0.3" footer="0.3"/>
  <pageSetup paperSize="9" orientation="portrait"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34FA-30EE-4FCB-9309-E3540EEC887C}">
  <sheetPr codeName="Feuil4">
    <tabColor rgb="FFFFFF00"/>
  </sheetPr>
  <dimension ref="B1:O59"/>
  <sheetViews>
    <sheetView zoomScale="80" zoomScaleNormal="80" workbookViewId="0">
      <selection activeCell="Q37" sqref="Q37"/>
    </sheetView>
  </sheetViews>
  <sheetFormatPr baseColWidth="10" defaultRowHeight="15" x14ac:dyDescent="0.25"/>
  <cols>
    <col min="1" max="11" width="11.42578125" style="4"/>
    <col min="12" max="12" width="26" style="4" customWidth="1"/>
    <col min="13" max="16384" width="11.42578125" style="4"/>
  </cols>
  <sheetData>
    <row r="1" spans="2:10" x14ac:dyDescent="0.25">
      <c r="B1" s="45" t="s">
        <v>105</v>
      </c>
      <c r="C1" s="46"/>
      <c r="D1" s="46"/>
      <c r="E1" s="46"/>
      <c r="F1" s="46"/>
    </row>
    <row r="2" spans="2:10" x14ac:dyDescent="0.25">
      <c r="I2" s="101"/>
    </row>
    <row r="3" spans="2:10" x14ac:dyDescent="0.25">
      <c r="B3" s="39" t="s">
        <v>31</v>
      </c>
      <c r="C3" s="39" t="s">
        <v>0</v>
      </c>
      <c r="D3" s="39" t="s">
        <v>36</v>
      </c>
      <c r="F3" s="39" t="s">
        <v>31</v>
      </c>
      <c r="G3" s="39" t="s">
        <v>0</v>
      </c>
      <c r="H3" s="39" t="s">
        <v>1</v>
      </c>
      <c r="J3" s="42" t="s">
        <v>32</v>
      </c>
    </row>
    <row r="4" spans="2:10" x14ac:dyDescent="0.25">
      <c r="B4" s="56">
        <v>15</v>
      </c>
      <c r="C4" s="58">
        <v>89</v>
      </c>
      <c r="D4" s="58">
        <v>33</v>
      </c>
      <c r="F4" s="56">
        <v>15</v>
      </c>
      <c r="G4" s="56">
        <f>-1*C4</f>
        <v>-89</v>
      </c>
      <c r="H4" s="56">
        <f>D4</f>
        <v>33</v>
      </c>
    </row>
    <row r="5" spans="2:10" x14ac:dyDescent="0.25">
      <c r="B5" s="56">
        <v>16</v>
      </c>
      <c r="C5" s="58">
        <v>1446</v>
      </c>
      <c r="D5" s="58">
        <v>1115</v>
      </c>
      <c r="F5" s="56">
        <v>16</v>
      </c>
      <c r="G5" s="56">
        <f t="shared" ref="G5:G58" si="0">-1*C5</f>
        <v>-1446</v>
      </c>
      <c r="H5" s="56">
        <f t="shared" ref="H5:H58" si="1">D5</f>
        <v>1115</v>
      </c>
    </row>
    <row r="6" spans="2:10" x14ac:dyDescent="0.25">
      <c r="B6" s="56">
        <v>17</v>
      </c>
      <c r="C6" s="58">
        <v>4772</v>
      </c>
      <c r="D6" s="58">
        <v>5131</v>
      </c>
      <c r="F6" s="56">
        <v>17</v>
      </c>
      <c r="G6" s="56">
        <f t="shared" si="0"/>
        <v>-4772</v>
      </c>
      <c r="H6" s="56">
        <f t="shared" si="1"/>
        <v>5131</v>
      </c>
    </row>
    <row r="7" spans="2:10" x14ac:dyDescent="0.25">
      <c r="B7" s="56">
        <v>18</v>
      </c>
      <c r="C7" s="58">
        <v>13659</v>
      </c>
      <c r="D7" s="58">
        <v>16782</v>
      </c>
      <c r="F7" s="56">
        <v>18</v>
      </c>
      <c r="G7" s="56">
        <f t="shared" si="0"/>
        <v>-13659</v>
      </c>
      <c r="H7" s="56">
        <f t="shared" si="1"/>
        <v>16782</v>
      </c>
    </row>
    <row r="8" spans="2:10" x14ac:dyDescent="0.25">
      <c r="B8" s="56">
        <v>19</v>
      </c>
      <c r="C8" s="58">
        <v>18352</v>
      </c>
      <c r="D8" s="58">
        <v>24822</v>
      </c>
      <c r="F8" s="56">
        <v>19</v>
      </c>
      <c r="G8" s="56">
        <f t="shared" si="0"/>
        <v>-18352</v>
      </c>
      <c r="H8" s="56">
        <f t="shared" si="1"/>
        <v>24822</v>
      </c>
    </row>
    <row r="9" spans="2:10" x14ac:dyDescent="0.25">
      <c r="B9" s="56">
        <v>20</v>
      </c>
      <c r="C9" s="58">
        <v>18056</v>
      </c>
      <c r="D9" s="58">
        <v>27075</v>
      </c>
      <c r="F9" s="56">
        <v>20</v>
      </c>
      <c r="G9" s="56">
        <f t="shared" si="0"/>
        <v>-18056</v>
      </c>
      <c r="H9" s="56">
        <f t="shared" si="1"/>
        <v>27075</v>
      </c>
    </row>
    <row r="10" spans="2:10" x14ac:dyDescent="0.25">
      <c r="B10" s="56">
        <v>21</v>
      </c>
      <c r="C10" s="58">
        <v>16010</v>
      </c>
      <c r="D10" s="58">
        <v>25855</v>
      </c>
      <c r="F10" s="56">
        <v>21</v>
      </c>
      <c r="G10" s="56">
        <f t="shared" si="0"/>
        <v>-16010</v>
      </c>
      <c r="H10" s="56">
        <f t="shared" si="1"/>
        <v>25855</v>
      </c>
    </row>
    <row r="11" spans="2:10" x14ac:dyDescent="0.25">
      <c r="B11" s="56">
        <v>22</v>
      </c>
      <c r="C11" s="58">
        <v>13830</v>
      </c>
      <c r="D11" s="58">
        <v>23673</v>
      </c>
      <c r="F11" s="56">
        <v>22</v>
      </c>
      <c r="G11" s="56">
        <f t="shared" si="0"/>
        <v>-13830</v>
      </c>
      <c r="H11" s="56">
        <f t="shared" si="1"/>
        <v>23673</v>
      </c>
    </row>
    <row r="12" spans="2:10" x14ac:dyDescent="0.25">
      <c r="B12" s="56">
        <v>23</v>
      </c>
      <c r="C12" s="58">
        <v>11798</v>
      </c>
      <c r="D12" s="58">
        <v>21089</v>
      </c>
      <c r="F12" s="56">
        <v>23</v>
      </c>
      <c r="G12" s="56">
        <f t="shared" si="0"/>
        <v>-11798</v>
      </c>
      <c r="H12" s="56">
        <f t="shared" si="1"/>
        <v>21089</v>
      </c>
    </row>
    <row r="13" spans="2:10" x14ac:dyDescent="0.25">
      <c r="B13" s="56">
        <v>24</v>
      </c>
      <c r="C13" s="58">
        <v>10975</v>
      </c>
      <c r="D13" s="58">
        <v>19881</v>
      </c>
      <c r="F13" s="56">
        <v>24</v>
      </c>
      <c r="G13" s="56">
        <f t="shared" si="0"/>
        <v>-10975</v>
      </c>
      <c r="H13" s="56">
        <f t="shared" si="1"/>
        <v>19881</v>
      </c>
    </row>
    <row r="14" spans="2:10" x14ac:dyDescent="0.25">
      <c r="B14" s="56">
        <v>25</v>
      </c>
      <c r="C14" s="58">
        <v>10136</v>
      </c>
      <c r="D14" s="58">
        <v>18492</v>
      </c>
      <c r="F14" s="56">
        <v>25</v>
      </c>
      <c r="G14" s="56">
        <f t="shared" si="0"/>
        <v>-10136</v>
      </c>
      <c r="H14" s="56">
        <f t="shared" si="1"/>
        <v>18492</v>
      </c>
    </row>
    <row r="15" spans="2:10" x14ac:dyDescent="0.25">
      <c r="B15" s="56">
        <v>26</v>
      </c>
      <c r="C15" s="58">
        <v>9111</v>
      </c>
      <c r="D15" s="58">
        <v>17150</v>
      </c>
      <c r="F15" s="56">
        <v>26</v>
      </c>
      <c r="G15" s="56">
        <f t="shared" si="0"/>
        <v>-9111</v>
      </c>
      <c r="H15" s="56">
        <f t="shared" si="1"/>
        <v>17150</v>
      </c>
    </row>
    <row r="16" spans="2:10" x14ac:dyDescent="0.25">
      <c r="B16" s="56">
        <v>27</v>
      </c>
      <c r="C16" s="58">
        <v>8591</v>
      </c>
      <c r="D16" s="58">
        <v>16016</v>
      </c>
      <c r="F16" s="56">
        <v>27</v>
      </c>
      <c r="G16" s="56">
        <f t="shared" si="0"/>
        <v>-8591</v>
      </c>
      <c r="H16" s="56">
        <f t="shared" si="1"/>
        <v>16016</v>
      </c>
    </row>
    <row r="17" spans="2:8" x14ac:dyDescent="0.25">
      <c r="B17" s="56">
        <v>28</v>
      </c>
      <c r="C17" s="58">
        <v>8099</v>
      </c>
      <c r="D17" s="58">
        <v>15744</v>
      </c>
      <c r="F17" s="56">
        <v>28</v>
      </c>
      <c r="G17" s="56">
        <f t="shared" si="0"/>
        <v>-8099</v>
      </c>
      <c r="H17" s="56">
        <f t="shared" si="1"/>
        <v>15744</v>
      </c>
    </row>
    <row r="18" spans="2:8" x14ac:dyDescent="0.25">
      <c r="B18" s="56">
        <v>29</v>
      </c>
      <c r="C18" s="58">
        <v>7684</v>
      </c>
      <c r="D18" s="58">
        <v>15114</v>
      </c>
      <c r="F18" s="56">
        <v>29</v>
      </c>
      <c r="G18" s="56">
        <f t="shared" si="0"/>
        <v>-7684</v>
      </c>
      <c r="H18" s="56">
        <f t="shared" si="1"/>
        <v>15114</v>
      </c>
    </row>
    <row r="19" spans="2:8" x14ac:dyDescent="0.25">
      <c r="B19" s="56">
        <v>30</v>
      </c>
      <c r="C19" s="58">
        <v>7203</v>
      </c>
      <c r="D19" s="58">
        <v>14823</v>
      </c>
      <c r="F19" s="56">
        <v>30</v>
      </c>
      <c r="G19" s="56">
        <f t="shared" si="0"/>
        <v>-7203</v>
      </c>
      <c r="H19" s="56">
        <f t="shared" si="1"/>
        <v>14823</v>
      </c>
    </row>
    <row r="20" spans="2:8" x14ac:dyDescent="0.25">
      <c r="B20" s="56">
        <v>31</v>
      </c>
      <c r="C20" s="58">
        <v>6689</v>
      </c>
      <c r="D20" s="58">
        <v>14331</v>
      </c>
      <c r="F20" s="56">
        <v>31</v>
      </c>
      <c r="G20" s="56">
        <f t="shared" si="0"/>
        <v>-6689</v>
      </c>
      <c r="H20" s="56">
        <f t="shared" si="1"/>
        <v>14331</v>
      </c>
    </row>
    <row r="21" spans="2:8" x14ac:dyDescent="0.25">
      <c r="B21" s="56">
        <v>32</v>
      </c>
      <c r="C21" s="58">
        <v>6672</v>
      </c>
      <c r="D21" s="58">
        <v>14289</v>
      </c>
      <c r="F21" s="56">
        <v>32</v>
      </c>
      <c r="G21" s="56">
        <f t="shared" si="0"/>
        <v>-6672</v>
      </c>
      <c r="H21" s="56">
        <f t="shared" si="1"/>
        <v>14289</v>
      </c>
    </row>
    <row r="22" spans="2:8" x14ac:dyDescent="0.25">
      <c r="B22" s="56">
        <v>33</v>
      </c>
      <c r="C22" s="58">
        <v>6188</v>
      </c>
      <c r="D22" s="58">
        <v>14033</v>
      </c>
      <c r="F22" s="56">
        <v>33</v>
      </c>
      <c r="G22" s="56">
        <f t="shared" si="0"/>
        <v>-6188</v>
      </c>
      <c r="H22" s="56">
        <f t="shared" si="1"/>
        <v>14033</v>
      </c>
    </row>
    <row r="23" spans="2:8" x14ac:dyDescent="0.25">
      <c r="B23" s="56">
        <v>34</v>
      </c>
      <c r="C23" s="58">
        <v>5932</v>
      </c>
      <c r="D23" s="58">
        <v>14117</v>
      </c>
      <c r="F23" s="56">
        <v>34</v>
      </c>
      <c r="G23" s="56">
        <f t="shared" si="0"/>
        <v>-5932</v>
      </c>
      <c r="H23" s="56">
        <f t="shared" si="1"/>
        <v>14117</v>
      </c>
    </row>
    <row r="24" spans="2:8" x14ac:dyDescent="0.25">
      <c r="B24" s="56">
        <v>35</v>
      </c>
      <c r="C24" s="58">
        <v>5792</v>
      </c>
      <c r="D24" s="58">
        <v>13797</v>
      </c>
      <c r="F24" s="56">
        <v>35</v>
      </c>
      <c r="G24" s="56">
        <f t="shared" si="0"/>
        <v>-5792</v>
      </c>
      <c r="H24" s="56">
        <f t="shared" si="1"/>
        <v>13797</v>
      </c>
    </row>
    <row r="25" spans="2:8" x14ac:dyDescent="0.25">
      <c r="B25" s="56">
        <v>36</v>
      </c>
      <c r="C25" s="58">
        <v>5372</v>
      </c>
      <c r="D25" s="58">
        <v>13801</v>
      </c>
      <c r="F25" s="56">
        <v>36</v>
      </c>
      <c r="G25" s="56">
        <f t="shared" si="0"/>
        <v>-5372</v>
      </c>
      <c r="H25" s="56">
        <f t="shared" si="1"/>
        <v>13801</v>
      </c>
    </row>
    <row r="26" spans="2:8" x14ac:dyDescent="0.25">
      <c r="B26" s="56">
        <v>37</v>
      </c>
      <c r="C26" s="58">
        <v>5376</v>
      </c>
      <c r="D26" s="58">
        <v>13519</v>
      </c>
      <c r="F26" s="56">
        <v>37</v>
      </c>
      <c r="G26" s="56">
        <f t="shared" si="0"/>
        <v>-5376</v>
      </c>
      <c r="H26" s="56">
        <f t="shared" si="1"/>
        <v>13519</v>
      </c>
    </row>
    <row r="27" spans="2:8" x14ac:dyDescent="0.25">
      <c r="B27" s="56">
        <v>38</v>
      </c>
      <c r="C27" s="58">
        <v>5413</v>
      </c>
      <c r="D27" s="58">
        <v>14340</v>
      </c>
      <c r="F27" s="56">
        <v>38</v>
      </c>
      <c r="G27" s="56">
        <f t="shared" si="0"/>
        <v>-5413</v>
      </c>
      <c r="H27" s="56">
        <f t="shared" si="1"/>
        <v>14340</v>
      </c>
    </row>
    <row r="28" spans="2:8" x14ac:dyDescent="0.25">
      <c r="B28" s="56">
        <v>39</v>
      </c>
      <c r="C28" s="58">
        <v>5408</v>
      </c>
      <c r="D28" s="58">
        <v>14043</v>
      </c>
      <c r="F28" s="56">
        <v>39</v>
      </c>
      <c r="G28" s="56">
        <f t="shared" si="0"/>
        <v>-5408</v>
      </c>
      <c r="H28" s="56">
        <f t="shared" si="1"/>
        <v>14043</v>
      </c>
    </row>
    <row r="29" spans="2:8" x14ac:dyDescent="0.25">
      <c r="B29" s="56">
        <v>40</v>
      </c>
      <c r="C29" s="58">
        <v>5288</v>
      </c>
      <c r="D29" s="58">
        <v>14408</v>
      </c>
      <c r="F29" s="56">
        <v>40</v>
      </c>
      <c r="G29" s="56">
        <f t="shared" si="0"/>
        <v>-5288</v>
      </c>
      <c r="H29" s="56">
        <f t="shared" si="1"/>
        <v>14408</v>
      </c>
    </row>
    <row r="30" spans="2:8" x14ac:dyDescent="0.25">
      <c r="B30" s="56">
        <v>41</v>
      </c>
      <c r="C30" s="58">
        <v>5122</v>
      </c>
      <c r="D30" s="58">
        <v>13574</v>
      </c>
      <c r="F30" s="56">
        <v>41</v>
      </c>
      <c r="G30" s="56">
        <f t="shared" si="0"/>
        <v>-5122</v>
      </c>
      <c r="H30" s="56">
        <f t="shared" si="1"/>
        <v>13574</v>
      </c>
    </row>
    <row r="31" spans="2:8" x14ac:dyDescent="0.25">
      <c r="B31" s="56">
        <v>42</v>
      </c>
      <c r="C31" s="58">
        <v>5018</v>
      </c>
      <c r="D31" s="58">
        <v>13226</v>
      </c>
      <c r="F31" s="56">
        <v>42</v>
      </c>
      <c r="G31" s="56">
        <f t="shared" si="0"/>
        <v>-5018</v>
      </c>
      <c r="H31" s="56">
        <f t="shared" si="1"/>
        <v>13226</v>
      </c>
    </row>
    <row r="32" spans="2:8" x14ac:dyDescent="0.25">
      <c r="B32" s="56">
        <v>43</v>
      </c>
      <c r="C32" s="58">
        <v>5042</v>
      </c>
      <c r="D32" s="58">
        <v>13366</v>
      </c>
      <c r="F32" s="56">
        <v>43</v>
      </c>
      <c r="G32" s="56">
        <f t="shared" si="0"/>
        <v>-5042</v>
      </c>
      <c r="H32" s="56">
        <f t="shared" si="1"/>
        <v>13366</v>
      </c>
    </row>
    <row r="33" spans="2:15" x14ac:dyDescent="0.25">
      <c r="B33" s="56">
        <v>44</v>
      </c>
      <c r="C33" s="58">
        <v>4877</v>
      </c>
      <c r="D33" s="58">
        <v>13356</v>
      </c>
      <c r="F33" s="56">
        <v>44</v>
      </c>
      <c r="G33" s="56">
        <f t="shared" si="0"/>
        <v>-4877</v>
      </c>
      <c r="H33" s="56">
        <f t="shared" si="1"/>
        <v>13356</v>
      </c>
    </row>
    <row r="34" spans="2:15" x14ac:dyDescent="0.25">
      <c r="B34" s="56">
        <v>45</v>
      </c>
      <c r="C34" s="58">
        <v>5034</v>
      </c>
      <c r="D34" s="58">
        <v>13813</v>
      </c>
      <c r="F34" s="56">
        <v>45</v>
      </c>
      <c r="G34" s="56">
        <f t="shared" si="0"/>
        <v>-5034</v>
      </c>
      <c r="H34" s="56">
        <f t="shared" si="1"/>
        <v>13813</v>
      </c>
    </row>
    <row r="35" spans="2:15" x14ac:dyDescent="0.25">
      <c r="B35" s="56">
        <v>46</v>
      </c>
      <c r="C35" s="58">
        <v>5231</v>
      </c>
      <c r="D35" s="58">
        <v>14694</v>
      </c>
      <c r="F35" s="56">
        <v>46</v>
      </c>
      <c r="G35" s="56">
        <f t="shared" si="0"/>
        <v>-5231</v>
      </c>
      <c r="H35" s="56">
        <f t="shared" si="1"/>
        <v>14694</v>
      </c>
    </row>
    <row r="36" spans="2:15" x14ac:dyDescent="0.25">
      <c r="B36" s="56">
        <v>47</v>
      </c>
      <c r="C36" s="58">
        <v>5313</v>
      </c>
      <c r="D36" s="58">
        <v>15627</v>
      </c>
      <c r="F36" s="56">
        <v>47</v>
      </c>
      <c r="G36" s="56">
        <f t="shared" si="0"/>
        <v>-5313</v>
      </c>
      <c r="H36" s="56">
        <f t="shared" si="1"/>
        <v>15627</v>
      </c>
    </row>
    <row r="37" spans="2:15" x14ac:dyDescent="0.25">
      <c r="B37" s="56">
        <v>48</v>
      </c>
      <c r="C37" s="58">
        <v>5600</v>
      </c>
      <c r="D37" s="58">
        <v>15521</v>
      </c>
      <c r="F37" s="56">
        <v>48</v>
      </c>
      <c r="G37" s="56">
        <f t="shared" si="0"/>
        <v>-5600</v>
      </c>
      <c r="H37" s="56">
        <f t="shared" si="1"/>
        <v>15521</v>
      </c>
    </row>
    <row r="38" spans="2:15" x14ac:dyDescent="0.25">
      <c r="B38" s="56">
        <v>49</v>
      </c>
      <c r="C38" s="58">
        <v>5371</v>
      </c>
      <c r="D38" s="58">
        <v>15450</v>
      </c>
      <c r="F38" s="56">
        <v>49</v>
      </c>
      <c r="G38" s="56">
        <f t="shared" si="0"/>
        <v>-5371</v>
      </c>
      <c r="H38" s="56">
        <f t="shared" si="1"/>
        <v>15450</v>
      </c>
    </row>
    <row r="39" spans="2:15" x14ac:dyDescent="0.25">
      <c r="B39" s="56">
        <v>50</v>
      </c>
      <c r="C39" s="58">
        <v>5198</v>
      </c>
      <c r="D39" s="58">
        <v>15306</v>
      </c>
      <c r="F39" s="56">
        <v>50</v>
      </c>
      <c r="G39" s="56">
        <f t="shared" si="0"/>
        <v>-5198</v>
      </c>
      <c r="H39" s="56">
        <f t="shared" si="1"/>
        <v>15306</v>
      </c>
    </row>
    <row r="40" spans="2:15" x14ac:dyDescent="0.25">
      <c r="B40" s="56">
        <v>51</v>
      </c>
      <c r="C40" s="58">
        <v>5157</v>
      </c>
      <c r="D40" s="58">
        <v>14874</v>
      </c>
      <c r="F40" s="56">
        <v>51</v>
      </c>
      <c r="G40" s="56">
        <f t="shared" si="0"/>
        <v>-5157</v>
      </c>
      <c r="H40" s="56">
        <f t="shared" si="1"/>
        <v>14874</v>
      </c>
    </row>
    <row r="41" spans="2:15" x14ac:dyDescent="0.25">
      <c r="B41" s="56">
        <v>52</v>
      </c>
      <c r="C41" s="58">
        <v>4867</v>
      </c>
      <c r="D41" s="58">
        <v>14605</v>
      </c>
      <c r="F41" s="56">
        <v>52</v>
      </c>
      <c r="G41" s="56">
        <f t="shared" si="0"/>
        <v>-4867</v>
      </c>
      <c r="H41" s="56">
        <f t="shared" si="1"/>
        <v>14605</v>
      </c>
    </row>
    <row r="42" spans="2:15" x14ac:dyDescent="0.25">
      <c r="B42" s="56">
        <v>53</v>
      </c>
      <c r="C42" s="58">
        <v>4865</v>
      </c>
      <c r="D42" s="58">
        <v>14637</v>
      </c>
      <c r="F42" s="56">
        <v>53</v>
      </c>
      <c r="G42" s="56">
        <f t="shared" si="0"/>
        <v>-4865</v>
      </c>
      <c r="H42" s="56">
        <f t="shared" si="1"/>
        <v>14637</v>
      </c>
      <c r="L42" s="40"/>
      <c r="M42" s="40" t="s">
        <v>85</v>
      </c>
      <c r="N42" s="40" t="s">
        <v>86</v>
      </c>
      <c r="O42" s="40" t="s">
        <v>86</v>
      </c>
    </row>
    <row r="43" spans="2:15" x14ac:dyDescent="0.25">
      <c r="B43" s="56">
        <v>54</v>
      </c>
      <c r="C43" s="58">
        <v>5015</v>
      </c>
      <c r="D43" s="58">
        <v>14660</v>
      </c>
      <c r="F43" s="56">
        <v>54</v>
      </c>
      <c r="G43" s="56">
        <f t="shared" si="0"/>
        <v>-5015</v>
      </c>
      <c r="H43" s="56">
        <f t="shared" si="1"/>
        <v>14660</v>
      </c>
      <c r="L43" s="40" t="s">
        <v>87</v>
      </c>
      <c r="M43" s="59">
        <v>38.74371229535619</v>
      </c>
      <c r="N43" s="59">
        <v>35.670303382527329</v>
      </c>
      <c r="O43" s="59">
        <v>37.798210090655694</v>
      </c>
    </row>
    <row r="44" spans="2:15" x14ac:dyDescent="0.25">
      <c r="B44" s="56">
        <v>55</v>
      </c>
      <c r="C44" s="58">
        <v>4858</v>
      </c>
      <c r="D44" s="58">
        <v>14730</v>
      </c>
      <c r="F44" s="56">
        <v>55</v>
      </c>
      <c r="G44" s="56">
        <f t="shared" si="0"/>
        <v>-4858</v>
      </c>
      <c r="H44" s="56">
        <f t="shared" si="1"/>
        <v>14730</v>
      </c>
      <c r="L44" s="99"/>
      <c r="M44" s="100"/>
      <c r="N44" s="100"/>
    </row>
    <row r="45" spans="2:15" x14ac:dyDescent="0.25">
      <c r="B45" s="56">
        <v>56</v>
      </c>
      <c r="C45" s="58">
        <v>4935</v>
      </c>
      <c r="D45" s="58">
        <v>14321</v>
      </c>
      <c r="F45" s="56">
        <v>56</v>
      </c>
      <c r="G45" s="56">
        <f t="shared" si="0"/>
        <v>-4935</v>
      </c>
      <c r="H45" s="56">
        <f t="shared" si="1"/>
        <v>14321</v>
      </c>
    </row>
    <row r="46" spans="2:15" x14ac:dyDescent="0.25">
      <c r="B46" s="56">
        <v>57</v>
      </c>
      <c r="C46" s="58">
        <v>4867</v>
      </c>
      <c r="D46" s="58">
        <v>13852</v>
      </c>
      <c r="F46" s="56">
        <v>57</v>
      </c>
      <c r="G46" s="56">
        <f t="shared" si="0"/>
        <v>-4867</v>
      </c>
      <c r="H46" s="56">
        <f t="shared" si="1"/>
        <v>13852</v>
      </c>
    </row>
    <row r="47" spans="2:15" x14ac:dyDescent="0.25">
      <c r="B47" s="56">
        <v>58</v>
      </c>
      <c r="C47" s="58">
        <v>4403</v>
      </c>
      <c r="D47" s="58">
        <v>13133</v>
      </c>
      <c r="F47" s="56">
        <v>58</v>
      </c>
      <c r="G47" s="56">
        <f t="shared" si="0"/>
        <v>-4403</v>
      </c>
      <c r="H47" s="56">
        <f t="shared" si="1"/>
        <v>13133</v>
      </c>
    </row>
    <row r="48" spans="2:15" x14ac:dyDescent="0.25">
      <c r="B48" s="56">
        <v>59</v>
      </c>
      <c r="C48" s="58">
        <v>4430</v>
      </c>
      <c r="D48" s="58">
        <v>12660</v>
      </c>
      <c r="F48" s="56">
        <v>59</v>
      </c>
      <c r="G48" s="56">
        <f t="shared" si="0"/>
        <v>-4430</v>
      </c>
      <c r="H48" s="56">
        <f t="shared" si="1"/>
        <v>12660</v>
      </c>
    </row>
    <row r="49" spans="2:8" x14ac:dyDescent="0.25">
      <c r="B49" s="56">
        <v>60</v>
      </c>
      <c r="C49" s="58">
        <v>4323</v>
      </c>
      <c r="D49" s="58">
        <v>12063</v>
      </c>
      <c r="F49" s="56">
        <v>60</v>
      </c>
      <c r="G49" s="56">
        <f t="shared" si="0"/>
        <v>-4323</v>
      </c>
      <c r="H49" s="56">
        <f t="shared" si="1"/>
        <v>12063</v>
      </c>
    </row>
    <row r="50" spans="2:8" x14ac:dyDescent="0.25">
      <c r="B50" s="56">
        <v>61</v>
      </c>
      <c r="C50" s="58">
        <v>3944</v>
      </c>
      <c r="D50" s="58">
        <v>11657</v>
      </c>
      <c r="F50" s="56">
        <v>61</v>
      </c>
      <c r="G50" s="56">
        <f t="shared" si="0"/>
        <v>-3944</v>
      </c>
      <c r="H50" s="56">
        <f t="shared" si="1"/>
        <v>11657</v>
      </c>
    </row>
    <row r="51" spans="2:8" x14ac:dyDescent="0.25">
      <c r="B51" s="56">
        <v>62</v>
      </c>
      <c r="C51" s="58">
        <v>3433</v>
      </c>
      <c r="D51" s="58">
        <v>10324</v>
      </c>
      <c r="F51" s="56">
        <v>62</v>
      </c>
      <c r="G51" s="56">
        <f t="shared" si="0"/>
        <v>-3433</v>
      </c>
      <c r="H51" s="56">
        <f t="shared" si="1"/>
        <v>10324</v>
      </c>
    </row>
    <row r="52" spans="2:8" x14ac:dyDescent="0.25">
      <c r="B52" s="56">
        <v>63</v>
      </c>
      <c r="C52" s="58">
        <v>2578</v>
      </c>
      <c r="D52" s="58">
        <v>6451</v>
      </c>
      <c r="F52" s="56">
        <v>63</v>
      </c>
      <c r="G52" s="56">
        <f t="shared" si="0"/>
        <v>-2578</v>
      </c>
      <c r="H52" s="56">
        <f t="shared" si="1"/>
        <v>6451</v>
      </c>
    </row>
    <row r="53" spans="2:8" x14ac:dyDescent="0.25">
      <c r="B53" s="56">
        <v>64</v>
      </c>
      <c r="C53" s="58">
        <v>2304</v>
      </c>
      <c r="D53" s="58">
        <v>5160</v>
      </c>
      <c r="F53" s="56">
        <v>64</v>
      </c>
      <c r="G53" s="56">
        <f t="shared" si="0"/>
        <v>-2304</v>
      </c>
      <c r="H53" s="56">
        <f t="shared" si="1"/>
        <v>5160</v>
      </c>
    </row>
    <row r="54" spans="2:8" x14ac:dyDescent="0.25">
      <c r="B54" s="56">
        <v>65</v>
      </c>
      <c r="C54" s="58">
        <v>1917</v>
      </c>
      <c r="D54" s="58">
        <v>4259</v>
      </c>
      <c r="F54" s="56">
        <v>65</v>
      </c>
      <c r="G54" s="56">
        <f t="shared" si="0"/>
        <v>-1917</v>
      </c>
      <c r="H54" s="56">
        <f t="shared" si="1"/>
        <v>4259</v>
      </c>
    </row>
    <row r="55" spans="2:8" x14ac:dyDescent="0.25">
      <c r="B55" s="56">
        <v>66</v>
      </c>
      <c r="C55" s="58">
        <v>1682</v>
      </c>
      <c r="D55" s="58">
        <v>3261</v>
      </c>
      <c r="F55" s="56">
        <v>66</v>
      </c>
      <c r="G55" s="56">
        <f t="shared" si="0"/>
        <v>-1682</v>
      </c>
      <c r="H55" s="56">
        <f t="shared" si="1"/>
        <v>3261</v>
      </c>
    </row>
    <row r="56" spans="2:8" x14ac:dyDescent="0.25">
      <c r="B56" s="56">
        <v>67</v>
      </c>
      <c r="C56" s="58">
        <v>1207</v>
      </c>
      <c r="D56" s="58">
        <v>2243</v>
      </c>
      <c r="F56" s="56">
        <v>67</v>
      </c>
      <c r="G56" s="56">
        <f t="shared" si="0"/>
        <v>-1207</v>
      </c>
      <c r="H56" s="56">
        <f t="shared" si="1"/>
        <v>2243</v>
      </c>
    </row>
    <row r="57" spans="2:8" x14ac:dyDescent="0.25">
      <c r="B57" s="56">
        <v>68</v>
      </c>
      <c r="C57" s="58">
        <v>936</v>
      </c>
      <c r="D57" s="58">
        <v>1474</v>
      </c>
      <c r="F57" s="56">
        <v>68</v>
      </c>
      <c r="G57" s="56">
        <f t="shared" si="0"/>
        <v>-936</v>
      </c>
      <c r="H57" s="56">
        <f t="shared" si="1"/>
        <v>1474</v>
      </c>
    </row>
    <row r="58" spans="2:8" x14ac:dyDescent="0.25">
      <c r="B58" s="56">
        <v>69</v>
      </c>
      <c r="C58" s="58">
        <v>757</v>
      </c>
      <c r="D58" s="58">
        <v>1060</v>
      </c>
      <c r="F58" s="56">
        <v>69</v>
      </c>
      <c r="G58" s="56">
        <f t="shared" si="0"/>
        <v>-757</v>
      </c>
      <c r="H58" s="56">
        <f t="shared" si="1"/>
        <v>1060</v>
      </c>
    </row>
    <row r="59" spans="2:8" x14ac:dyDescent="0.25">
      <c r="C59" s="57"/>
      <c r="D59" s="57"/>
      <c r="H59"/>
    </row>
  </sheetData>
  <pageMargins left="0.7" right="0.7" top="0.75" bottom="0.75" header="0.3" footer="0.3"/>
  <pageSetup paperSize="9" orientation="portrait" r:id="rId1"/>
  <headerFooter>
    <oddFooter>&amp;L&amp;1#&amp;"Calibri"&amp;10&amp;KA80000Interne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00B0F0"/>
  </sheetPr>
  <dimension ref="A1:I15"/>
  <sheetViews>
    <sheetView zoomScale="90" zoomScaleNormal="90" workbookViewId="0">
      <selection activeCell="G32" sqref="G32"/>
    </sheetView>
  </sheetViews>
  <sheetFormatPr baseColWidth="10" defaultRowHeight="15" x14ac:dyDescent="0.25"/>
  <cols>
    <col min="1" max="1" width="4.5703125" style="1" customWidth="1"/>
    <col min="2" max="2" width="2.42578125" style="1" customWidth="1"/>
    <col min="3" max="3" width="37.5703125" style="1" customWidth="1"/>
    <col min="4" max="5" width="11.42578125" style="1"/>
    <col min="6" max="6" width="52.7109375" style="1" customWidth="1"/>
    <col min="7" max="7" width="25.85546875" style="1" customWidth="1"/>
    <col min="8" max="8" width="27.5703125" style="1" bestFit="1" customWidth="1"/>
    <col min="9" max="9" width="17.5703125" style="1" bestFit="1" customWidth="1"/>
    <col min="10" max="16384" width="11.42578125" style="1"/>
  </cols>
  <sheetData>
    <row r="1" spans="1:9" ht="15.75" x14ac:dyDescent="0.25">
      <c r="C1" s="47" t="s">
        <v>45</v>
      </c>
      <c r="D1" s="48"/>
      <c r="E1" s="48"/>
      <c r="F1" s="48"/>
      <c r="G1" s="48"/>
    </row>
    <row r="3" spans="1:9" x14ac:dyDescent="0.25">
      <c r="C3" s="61" t="s">
        <v>22</v>
      </c>
      <c r="D3" s="64" t="s">
        <v>20</v>
      </c>
      <c r="E3" s="32" t="s">
        <v>28</v>
      </c>
    </row>
    <row r="4" spans="1:9" ht="3" customHeight="1" x14ac:dyDescent="0.25"/>
    <row r="5" spans="1:9" x14ac:dyDescent="0.25">
      <c r="C5" s="20" t="s">
        <v>39</v>
      </c>
      <c r="D5" s="21">
        <v>0.52270000000000005</v>
      </c>
      <c r="E5" s="31">
        <v>0.57104602450942044</v>
      </c>
    </row>
    <row r="6" spans="1:9" x14ac:dyDescent="0.25">
      <c r="C6" s="20" t="s">
        <v>48</v>
      </c>
      <c r="D6" s="21">
        <v>0.1447</v>
      </c>
      <c r="E6" s="31">
        <v>8.4136444782679815E-2</v>
      </c>
    </row>
    <row r="7" spans="1:9" x14ac:dyDescent="0.25">
      <c r="C7" s="20" t="s">
        <v>50</v>
      </c>
      <c r="D7" s="21">
        <v>5.3600000000000002E-2</v>
      </c>
      <c r="E7" s="31">
        <v>8.1212348594228975E-2</v>
      </c>
      <c r="I7" s="60"/>
    </row>
    <row r="8" spans="1:9" x14ac:dyDescent="0.25">
      <c r="C8" s="20" t="s">
        <v>41</v>
      </c>
      <c r="D8" s="21">
        <v>5.04E-2</v>
      </c>
      <c r="E8" s="31">
        <v>2.3771506198479363E-2</v>
      </c>
      <c r="I8" s="60"/>
    </row>
    <row r="9" spans="1:9" x14ac:dyDescent="0.25">
      <c r="C9" s="20" t="s">
        <v>92</v>
      </c>
      <c r="D9" s="21">
        <v>0.08</v>
      </c>
      <c r="E9" s="31">
        <v>6.3E-2</v>
      </c>
      <c r="I9" s="60"/>
    </row>
    <row r="10" spans="1:9" x14ac:dyDescent="0.25">
      <c r="C10" s="20" t="s">
        <v>90</v>
      </c>
      <c r="D10" s="21">
        <v>3.56E-2</v>
      </c>
      <c r="E10" s="31">
        <v>2.3293195541931309E-3</v>
      </c>
      <c r="I10" s="60"/>
    </row>
    <row r="11" spans="1:9" x14ac:dyDescent="0.25">
      <c r="C11" s="20" t="s">
        <v>43</v>
      </c>
      <c r="D11" s="21">
        <v>2.7E-2</v>
      </c>
      <c r="E11" s="31">
        <v>4.5723120363587222E-2</v>
      </c>
      <c r="I11" s="60"/>
    </row>
    <row r="12" spans="1:9" x14ac:dyDescent="0.25">
      <c r="C12" s="20" t="s">
        <v>44</v>
      </c>
      <c r="D12" s="21">
        <v>8.5900000000000004E-2</v>
      </c>
      <c r="E12" s="31">
        <v>0.12925323081956486</v>
      </c>
      <c r="F12" s="74"/>
      <c r="G12" s="74"/>
      <c r="I12" s="60"/>
    </row>
    <row r="13" spans="1:9" x14ac:dyDescent="0.25">
      <c r="C13" s="62" t="s">
        <v>2</v>
      </c>
      <c r="D13" s="63">
        <f>SUM(D5:D12)</f>
        <v>0.9998999999999999</v>
      </c>
      <c r="E13" s="63">
        <f>SUM(E5:E12)</f>
        <v>1.0004719948221539</v>
      </c>
      <c r="G13" s="60"/>
    </row>
    <row r="15" spans="1:9" ht="15.75" x14ac:dyDescent="0.25">
      <c r="A15" s="41" t="s">
        <v>33</v>
      </c>
    </row>
  </sheetData>
  <pageMargins left="0.7" right="0.7" top="0.75" bottom="0.75" header="0.3" footer="0.3"/>
  <pageSetup paperSize="9" orientation="portrait" r:id="rId1"/>
  <headerFooter>
    <oddFooter>&amp;L&amp;1#&amp;"Calibri"&amp;10&amp;KA80000Interne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60A8-4329-4D99-91E7-AD992F0DA183}">
  <sheetPr codeName="Feuil7">
    <tabColor rgb="FFFFC000"/>
  </sheetPr>
  <dimension ref="A1:M27"/>
  <sheetViews>
    <sheetView workbookViewId="0">
      <selection activeCell="E26" sqref="E26"/>
    </sheetView>
  </sheetViews>
  <sheetFormatPr baseColWidth="10" defaultRowHeight="15" x14ac:dyDescent="0.25"/>
  <cols>
    <col min="1" max="1" width="16.7109375" bestFit="1" customWidth="1"/>
    <col min="2" max="2" width="28.28515625" customWidth="1"/>
  </cols>
  <sheetData>
    <row r="1" spans="1:13" x14ac:dyDescent="0.25">
      <c r="A1" t="s">
        <v>52</v>
      </c>
      <c r="B1" t="s">
        <v>76</v>
      </c>
    </row>
    <row r="2" spans="1:13" x14ac:dyDescent="0.25">
      <c r="A2" t="s">
        <v>71</v>
      </c>
      <c r="B2" t="s">
        <v>77</v>
      </c>
      <c r="E2" s="65" t="s">
        <v>88</v>
      </c>
      <c r="F2" s="66"/>
      <c r="G2" s="66"/>
      <c r="H2" s="66"/>
      <c r="I2" s="66"/>
      <c r="J2" s="66"/>
      <c r="K2" s="66"/>
      <c r="L2" s="66"/>
      <c r="M2" s="66"/>
    </row>
    <row r="3" spans="1:13" x14ac:dyDescent="0.25">
      <c r="A3" t="s">
        <v>61</v>
      </c>
      <c r="B3" t="s">
        <v>43</v>
      </c>
    </row>
    <row r="4" spans="1:13" x14ac:dyDescent="0.25">
      <c r="A4" t="s">
        <v>60</v>
      </c>
      <c r="B4" t="s">
        <v>77</v>
      </c>
    </row>
    <row r="5" spans="1:13" x14ac:dyDescent="0.25">
      <c r="A5" t="s">
        <v>70</v>
      </c>
      <c r="B5" t="s">
        <v>78</v>
      </c>
    </row>
    <row r="6" spans="1:13" x14ac:dyDescent="0.25">
      <c r="A6" t="s">
        <v>66</v>
      </c>
      <c r="B6" t="s">
        <v>43</v>
      </c>
    </row>
    <row r="7" spans="1:13" x14ac:dyDescent="0.25">
      <c r="A7" t="s">
        <v>62</v>
      </c>
      <c r="B7" t="s">
        <v>43</v>
      </c>
    </row>
    <row r="8" spans="1:13" x14ac:dyDescent="0.25">
      <c r="A8" t="s">
        <v>75</v>
      </c>
      <c r="B8" t="s">
        <v>78</v>
      </c>
    </row>
    <row r="9" spans="1:13" x14ac:dyDescent="0.25">
      <c r="A9" t="s">
        <v>53</v>
      </c>
      <c r="B9" t="s">
        <v>39</v>
      </c>
    </row>
    <row r="10" spans="1:13" x14ac:dyDescent="0.25">
      <c r="A10" t="s">
        <v>59</v>
      </c>
      <c r="B10" t="s">
        <v>40</v>
      </c>
    </row>
    <row r="11" spans="1:13" x14ac:dyDescent="0.25">
      <c r="A11" t="s">
        <v>65</v>
      </c>
      <c r="B11" t="s">
        <v>79</v>
      </c>
    </row>
    <row r="12" spans="1:13" x14ac:dyDescent="0.25">
      <c r="A12" t="s">
        <v>83</v>
      </c>
      <c r="B12" t="s">
        <v>82</v>
      </c>
    </row>
    <row r="13" spans="1:13" x14ac:dyDescent="0.25">
      <c r="A13" t="s">
        <v>54</v>
      </c>
      <c r="B13" t="s">
        <v>80</v>
      </c>
    </row>
    <row r="14" spans="1:13" x14ac:dyDescent="0.25">
      <c r="A14" t="s">
        <v>72</v>
      </c>
      <c r="B14" t="s">
        <v>78</v>
      </c>
    </row>
    <row r="15" spans="1:13" x14ac:dyDescent="0.25">
      <c r="A15" t="s">
        <v>58</v>
      </c>
      <c r="B15" t="s">
        <v>78</v>
      </c>
    </row>
    <row r="16" spans="1:13" x14ac:dyDescent="0.25">
      <c r="A16" t="s">
        <v>68</v>
      </c>
      <c r="B16" t="s">
        <v>78</v>
      </c>
    </row>
    <row r="17" spans="1:2" x14ac:dyDescent="0.25">
      <c r="A17" t="s">
        <v>57</v>
      </c>
      <c r="B17" t="s">
        <v>42</v>
      </c>
    </row>
    <row r="18" spans="1:2" x14ac:dyDescent="0.25">
      <c r="A18" t="s">
        <v>56</v>
      </c>
      <c r="B18" t="s">
        <v>78</v>
      </c>
    </row>
    <row r="19" spans="1:2" x14ac:dyDescent="0.25">
      <c r="A19" t="s">
        <v>73</v>
      </c>
      <c r="B19" t="s">
        <v>78</v>
      </c>
    </row>
    <row r="20" spans="1:2" x14ac:dyDescent="0.25">
      <c r="A20" t="s">
        <v>74</v>
      </c>
      <c r="B20" t="s">
        <v>41</v>
      </c>
    </row>
    <row r="21" spans="1:2" x14ac:dyDescent="0.25">
      <c r="A21" t="s">
        <v>68</v>
      </c>
      <c r="B21" t="s">
        <v>81</v>
      </c>
    </row>
    <row r="22" spans="1:2" x14ac:dyDescent="0.25">
      <c r="A22" t="s">
        <v>67</v>
      </c>
      <c r="B22" t="s">
        <v>82</v>
      </c>
    </row>
    <row r="23" spans="1:2" x14ac:dyDescent="0.25">
      <c r="A23" t="s">
        <v>55</v>
      </c>
      <c r="B23" t="s">
        <v>43</v>
      </c>
    </row>
    <row r="24" spans="1:2" x14ac:dyDescent="0.25">
      <c r="A24" t="s">
        <v>63</v>
      </c>
      <c r="B24" t="s">
        <v>78</v>
      </c>
    </row>
    <row r="25" spans="1:2" x14ac:dyDescent="0.25">
      <c r="A25" t="s">
        <v>64</v>
      </c>
      <c r="B25" t="s">
        <v>78</v>
      </c>
    </row>
    <row r="26" spans="1:2" x14ac:dyDescent="0.25">
      <c r="A26" t="s">
        <v>69</v>
      </c>
      <c r="B26" t="s">
        <v>78</v>
      </c>
    </row>
    <row r="27" spans="1:2" x14ac:dyDescent="0.25">
      <c r="A27" t="s">
        <v>84</v>
      </c>
      <c r="B27" t="s">
        <v>40</v>
      </c>
    </row>
  </sheetData>
  <pageMargins left="0.7" right="0.7" top="0.75" bottom="0.75" header="0.3" footer="0.3"/>
  <pageSetup paperSize="9" orientation="portrait" r:id="rId1"/>
  <headerFooter>
    <oddFooter>&amp;L&amp;1#&amp;"Calibri"&amp;10&amp;KA80000Interne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rgb="FF0070C0"/>
  </sheetPr>
  <dimension ref="B1:F19"/>
  <sheetViews>
    <sheetView showGridLines="0" zoomScale="90" zoomScaleNormal="90" workbookViewId="0">
      <selection activeCell="B20" sqref="B20"/>
    </sheetView>
  </sheetViews>
  <sheetFormatPr baseColWidth="10" defaultRowHeight="15" x14ac:dyDescent="0.25"/>
  <cols>
    <col min="1" max="1" width="11.42578125" style="25"/>
    <col min="2" max="2" width="33.42578125" style="27" customWidth="1"/>
    <col min="3" max="3" width="13.85546875" style="25" bestFit="1" customWidth="1"/>
    <col min="4" max="4" width="12.42578125" style="25" bestFit="1" customWidth="1"/>
    <col min="5" max="5" width="23.42578125" style="25" bestFit="1" customWidth="1"/>
    <col min="6" max="6" width="26.7109375" style="25" customWidth="1"/>
    <col min="7" max="7" width="28.140625" style="25" customWidth="1"/>
    <col min="8" max="8" width="29.42578125" style="25" bestFit="1" customWidth="1"/>
    <col min="9" max="9" width="12.5703125" style="25" bestFit="1" customWidth="1"/>
    <col min="10" max="16384" width="11.42578125" style="25"/>
  </cols>
  <sheetData>
    <row r="1" spans="2:6" ht="15.75" x14ac:dyDescent="0.25">
      <c r="B1" s="47" t="s">
        <v>46</v>
      </c>
      <c r="C1" s="49"/>
      <c r="D1" s="49"/>
      <c r="E1" s="49"/>
      <c r="F1" s="49"/>
    </row>
    <row r="3" spans="2:6" x14ac:dyDescent="0.25">
      <c r="D3" s="26"/>
      <c r="E3" s="26"/>
      <c r="F3" s="26"/>
    </row>
    <row r="4" spans="2:6" x14ac:dyDescent="0.25">
      <c r="B4" s="68" t="s">
        <v>89</v>
      </c>
      <c r="D4" s="26"/>
      <c r="E4" s="26"/>
      <c r="F4" s="26"/>
    </row>
    <row r="5" spans="2:6" x14ac:dyDescent="0.25">
      <c r="B5" s="54" t="s">
        <v>11</v>
      </c>
      <c r="C5" s="55" t="s">
        <v>20</v>
      </c>
      <c r="D5" s="32" t="s">
        <v>21</v>
      </c>
      <c r="E5" s="67" t="s">
        <v>3</v>
      </c>
    </row>
    <row r="6" spans="2:6" x14ac:dyDescent="0.25">
      <c r="B6" s="44" t="s">
        <v>6</v>
      </c>
      <c r="C6" s="84">
        <v>3.2821598729486499</v>
      </c>
      <c r="D6" s="84">
        <v>1.2307384144334912</v>
      </c>
      <c r="E6" s="84">
        <v>4.512898287382141</v>
      </c>
    </row>
    <row r="7" spans="2:6" x14ac:dyDescent="0.25">
      <c r="B7" s="44" t="s">
        <v>19</v>
      </c>
      <c r="C7" s="84">
        <v>2.448431894816065</v>
      </c>
      <c r="D7" s="84">
        <v>1.644605774993442</v>
      </c>
      <c r="E7" s="84">
        <v>4.0930376698095072</v>
      </c>
    </row>
    <row r="8" spans="2:6" x14ac:dyDescent="0.25">
      <c r="B8" s="44" t="s">
        <v>18</v>
      </c>
      <c r="C8" s="84">
        <v>2.3661518402297932</v>
      </c>
      <c r="D8" s="84">
        <v>1.6007438360995629</v>
      </c>
      <c r="E8" s="84">
        <v>3.9668956763293561</v>
      </c>
    </row>
    <row r="9" spans="2:6" x14ac:dyDescent="0.25">
      <c r="B9" s="44" t="s">
        <v>10</v>
      </c>
      <c r="C9" s="84">
        <v>2.6738842299062577</v>
      </c>
      <c r="D9" s="84">
        <v>1.2815553204356029</v>
      </c>
      <c r="E9" s="84">
        <v>3.9554395503418607</v>
      </c>
    </row>
    <row r="10" spans="2:6" x14ac:dyDescent="0.25">
      <c r="B10" s="44" t="s">
        <v>9</v>
      </c>
      <c r="C10" s="84">
        <v>2.3601089716718189</v>
      </c>
      <c r="D10" s="84">
        <v>1.5001595785705826</v>
      </c>
      <c r="E10" s="84">
        <v>3.8602685502424015</v>
      </c>
    </row>
    <row r="11" spans="2:6" x14ac:dyDescent="0.25">
      <c r="B11" s="44" t="s">
        <v>5</v>
      </c>
      <c r="C11" s="84">
        <v>2.1249910371409126</v>
      </c>
      <c r="D11" s="84">
        <v>1.7150798194027974</v>
      </c>
      <c r="E11" s="84">
        <v>3.8400708565437101</v>
      </c>
    </row>
    <row r="12" spans="2:6" x14ac:dyDescent="0.25">
      <c r="B12" s="44" t="s">
        <v>17</v>
      </c>
      <c r="C12" s="84">
        <v>2.1159645703455947</v>
      </c>
      <c r="D12" s="84">
        <v>1.6785968918321548</v>
      </c>
      <c r="E12" s="84">
        <v>3.7945614621777493</v>
      </c>
    </row>
    <row r="13" spans="2:6" x14ac:dyDescent="0.25">
      <c r="B13" s="44" t="s">
        <v>16</v>
      </c>
      <c r="C13" s="84">
        <v>2.0168954558178718</v>
      </c>
      <c r="D13" s="84">
        <v>1.6788560609249241</v>
      </c>
      <c r="E13" s="84">
        <v>3.6957515167427957</v>
      </c>
    </row>
    <row r="14" spans="2:6" x14ac:dyDescent="0.25">
      <c r="B14" s="44" t="s">
        <v>12</v>
      </c>
      <c r="C14" s="84">
        <v>2.0467586293682518</v>
      </c>
      <c r="D14" s="84">
        <v>1.5484532332143581</v>
      </c>
      <c r="E14" s="84">
        <v>3.5952118625826097</v>
      </c>
    </row>
    <row r="15" spans="2:6" x14ac:dyDescent="0.25">
      <c r="B15" s="44" t="s">
        <v>14</v>
      </c>
      <c r="C15" s="84">
        <v>2.0913753477210744</v>
      </c>
      <c r="D15" s="84">
        <v>1.4088576034683411</v>
      </c>
      <c r="E15" s="84">
        <v>3.5002329511894157</v>
      </c>
    </row>
    <row r="16" spans="2:6" x14ac:dyDescent="0.25">
      <c r="B16" s="44" t="s">
        <v>13</v>
      </c>
      <c r="C16" s="84">
        <v>1.9876907854654622</v>
      </c>
      <c r="D16" s="84">
        <v>1.4976701671900519</v>
      </c>
      <c r="E16" s="84">
        <v>3.485360952655514</v>
      </c>
    </row>
    <row r="17" spans="2:5" x14ac:dyDescent="0.25">
      <c r="B17" s="44" t="s">
        <v>7</v>
      </c>
      <c r="C17" s="84">
        <v>1.9911202820689184</v>
      </c>
      <c r="D17" s="84">
        <v>1.4714326729830607</v>
      </c>
      <c r="E17" s="84">
        <v>3.4625529550519794</v>
      </c>
    </row>
    <row r="18" spans="2:5" x14ac:dyDescent="0.25">
      <c r="B18" s="44" t="s">
        <v>15</v>
      </c>
      <c r="C18" s="84">
        <v>1.742428042541321</v>
      </c>
      <c r="D18" s="84">
        <v>1.3258346033105899</v>
      </c>
      <c r="E18" s="84">
        <v>3.0682626458519109</v>
      </c>
    </row>
    <row r="19" spans="2:5" x14ac:dyDescent="0.25">
      <c r="B19" s="44" t="s">
        <v>102</v>
      </c>
      <c r="C19" s="84">
        <v>7.913608838154837E-2</v>
      </c>
      <c r="D19" s="84">
        <v>7.2521478587299765E-2</v>
      </c>
      <c r="E19" s="84">
        <v>0.15165756696884813</v>
      </c>
    </row>
  </sheetData>
  <sortState xmlns:xlrd2="http://schemas.microsoft.com/office/spreadsheetml/2017/richdata2" ref="B6:G19">
    <sortCondition descending="1" ref="G6:G19"/>
  </sortState>
  <pageMargins left="0.7" right="0.7" top="0.75" bottom="0.75" header="0.3" footer="0.3"/>
  <pageSetup paperSize="9" orientation="portrait" r:id="rId1"/>
  <headerFooter>
    <oddFooter>&amp;L&amp;1#&amp;"Calibri"&amp;10&amp;KA80000Interne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rgb="FF002060"/>
  </sheetPr>
  <dimension ref="B1:H13"/>
  <sheetViews>
    <sheetView zoomScaleNormal="100" workbookViewId="0">
      <selection activeCell="B25" sqref="B25"/>
    </sheetView>
  </sheetViews>
  <sheetFormatPr baseColWidth="10" defaultRowHeight="15" x14ac:dyDescent="0.25"/>
  <cols>
    <col min="1" max="1" width="11.42578125" style="1"/>
    <col min="2" max="2" width="50.5703125" style="1" customWidth="1"/>
    <col min="3" max="3" width="11.42578125" style="2" customWidth="1"/>
    <col min="4" max="4" width="12.28515625" style="5" customWidth="1"/>
    <col min="5" max="5" width="14.42578125" style="1" customWidth="1"/>
    <col min="6" max="6" width="10.42578125" style="6" customWidth="1"/>
    <col min="7" max="7" width="30" style="6" bestFit="1" customWidth="1"/>
    <col min="8" max="8" width="27.5703125" style="22" bestFit="1" customWidth="1"/>
    <col min="9" max="9" width="18.28515625" style="1" bestFit="1" customWidth="1"/>
    <col min="10" max="16384" width="11.42578125" style="1"/>
  </cols>
  <sheetData>
    <row r="1" spans="2:6" x14ac:dyDescent="0.2">
      <c r="B1" s="50" t="s">
        <v>47</v>
      </c>
      <c r="C1" s="51"/>
      <c r="D1" s="52"/>
    </row>
    <row r="3" spans="2:6" x14ac:dyDescent="0.25">
      <c r="C3" s="120" t="s">
        <v>20</v>
      </c>
      <c r="D3" s="120"/>
      <c r="E3" s="121" t="s">
        <v>21</v>
      </c>
      <c r="F3" s="121"/>
    </row>
    <row r="4" spans="2:6" ht="38.25" x14ac:dyDescent="0.25">
      <c r="B4" s="24" t="s">
        <v>4</v>
      </c>
      <c r="C4" s="37" t="s">
        <v>8</v>
      </c>
      <c r="D4" s="37" t="s">
        <v>29</v>
      </c>
      <c r="E4" s="38" t="s">
        <v>8</v>
      </c>
      <c r="F4" s="38" t="s">
        <v>29</v>
      </c>
    </row>
    <row r="5" spans="2:6" x14ac:dyDescent="0.25">
      <c r="B5" s="36" t="s">
        <v>39</v>
      </c>
      <c r="C5" s="69">
        <v>30109</v>
      </c>
      <c r="D5" s="70">
        <v>0.74931561395649793</v>
      </c>
      <c r="E5" s="69">
        <v>31543</v>
      </c>
      <c r="F5" s="71">
        <v>0.74700421541230522</v>
      </c>
    </row>
    <row r="6" spans="2:6" x14ac:dyDescent="0.25">
      <c r="B6" s="23" t="s">
        <v>43</v>
      </c>
      <c r="C6" s="69">
        <v>5307</v>
      </c>
      <c r="D6" s="70">
        <v>0.13207406301328953</v>
      </c>
      <c r="E6" s="69">
        <v>5659</v>
      </c>
      <c r="F6" s="71">
        <v>0.13401695637758726</v>
      </c>
    </row>
    <row r="7" spans="2:6" x14ac:dyDescent="0.25">
      <c r="B7" s="36" t="s">
        <v>50</v>
      </c>
      <c r="C7" s="69">
        <v>2571</v>
      </c>
      <c r="D7" s="70">
        <v>6.3983873376138575E-2</v>
      </c>
      <c r="E7" s="69">
        <v>2427</v>
      </c>
      <c r="F7" s="71">
        <v>5.7476436318855684E-2</v>
      </c>
    </row>
    <row r="8" spans="2:6" x14ac:dyDescent="0.25">
      <c r="B8" s="36" t="s">
        <v>93</v>
      </c>
      <c r="C8" s="69">
        <v>1034</v>
      </c>
      <c r="D8" s="70">
        <v>2.5732915235677667E-2</v>
      </c>
      <c r="E8" s="69">
        <v>1171</v>
      </c>
      <c r="F8" s="71">
        <v>2.7731729266328803E-2</v>
      </c>
    </row>
    <row r="9" spans="2:6" x14ac:dyDescent="0.25">
      <c r="B9" s="23" t="s">
        <v>91</v>
      </c>
      <c r="C9" s="69">
        <v>97</v>
      </c>
      <c r="D9" s="70">
        <v>2.4140162261709224E-3</v>
      </c>
      <c r="E9" s="69">
        <v>96</v>
      </c>
      <c r="F9" s="71">
        <v>2.2734807938237104E-3</v>
      </c>
    </row>
    <row r="10" spans="2:6" x14ac:dyDescent="0.25">
      <c r="B10" s="23" t="s">
        <v>48</v>
      </c>
      <c r="C10" s="69">
        <v>96</v>
      </c>
      <c r="D10" s="70">
        <v>2.3891294609526652E-3</v>
      </c>
      <c r="E10" s="69">
        <v>177</v>
      </c>
      <c r="F10" s="71">
        <v>4.1917302136124665E-3</v>
      </c>
    </row>
    <row r="11" spans="2:6" x14ac:dyDescent="0.25">
      <c r="B11" s="23" t="s">
        <v>49</v>
      </c>
      <c r="C11" s="69">
        <v>17</v>
      </c>
      <c r="D11" s="70">
        <v>4.2307500871036785E-4</v>
      </c>
      <c r="E11" s="69">
        <v>30</v>
      </c>
      <c r="F11" s="71">
        <v>7.1046274806990954E-4</v>
      </c>
    </row>
    <row r="12" spans="2:6" x14ac:dyDescent="0.25">
      <c r="B12" s="23" t="s">
        <v>44</v>
      </c>
      <c r="C12" s="69">
        <v>952</v>
      </c>
      <c r="D12" s="70">
        <v>2.3692200487780597E-2</v>
      </c>
      <c r="E12" s="69">
        <v>1123</v>
      </c>
      <c r="F12" s="71">
        <v>2.5671387296926064E-2</v>
      </c>
    </row>
    <row r="13" spans="2:6" x14ac:dyDescent="0.25">
      <c r="B13" s="30" t="s">
        <v>2</v>
      </c>
      <c r="C13" s="72">
        <v>40183</v>
      </c>
      <c r="D13" s="75">
        <v>1.0000248867652182</v>
      </c>
      <c r="E13" s="72">
        <v>42226</v>
      </c>
      <c r="F13" s="75">
        <v>0.99907639842750928</v>
      </c>
    </row>
  </sheetData>
  <mergeCells count="2">
    <mergeCell ref="C3:D3"/>
    <mergeCell ref="E3:F3"/>
  </mergeCells>
  <pageMargins left="0.7" right="0.7" top="0.75" bottom="0.75" header="0.3" footer="0.3"/>
  <pageSetup paperSize="9" orientation="portrait" r:id="rId1"/>
  <headerFooter>
    <oddFooter>&amp;L&amp;1#&amp;"Calibri"&amp;10&amp;KA80000Interne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rgb="FF7030A0"/>
  </sheetPr>
  <dimension ref="A1:T11"/>
  <sheetViews>
    <sheetView showGridLines="0" tabSelected="1" zoomScaleNormal="100" workbookViewId="0">
      <selection activeCell="P13" sqref="P13"/>
    </sheetView>
  </sheetViews>
  <sheetFormatPr baseColWidth="10" defaultRowHeight="15.75" x14ac:dyDescent="0.25"/>
  <cols>
    <col min="1" max="1" width="13.28515625" style="13" customWidth="1"/>
    <col min="2" max="2" width="11.28515625" style="8" customWidth="1"/>
    <col min="3" max="3" width="25" style="8" bestFit="1" customWidth="1"/>
    <col min="4" max="10" width="11.5703125" style="8" bestFit="1" customWidth="1"/>
    <col min="11" max="11" width="13" style="8" bestFit="1" customWidth="1"/>
    <col min="12" max="20" width="11.5703125" style="8" bestFit="1" customWidth="1"/>
    <col min="21" max="16384" width="11.42578125" style="8"/>
  </cols>
  <sheetData>
    <row r="1" spans="1:20" ht="21.75" customHeight="1" x14ac:dyDescent="0.25">
      <c r="A1" s="9"/>
      <c r="B1" s="50" t="s">
        <v>51</v>
      </c>
      <c r="C1" s="53"/>
      <c r="D1" s="53"/>
      <c r="E1" s="53"/>
      <c r="F1" s="53"/>
    </row>
    <row r="2" spans="1:20" ht="21.75" customHeight="1" x14ac:dyDescent="0.25">
      <c r="A2" s="9"/>
      <c r="B2" s="43"/>
    </row>
    <row r="3" spans="1:20" s="10" customFormat="1" ht="21.75" customHeight="1" x14ac:dyDescent="0.25">
      <c r="A3" s="9"/>
      <c r="C3" s="7"/>
      <c r="D3" s="102"/>
      <c r="E3" s="102"/>
      <c r="F3" s="102"/>
      <c r="G3" s="102"/>
      <c r="H3" s="102"/>
      <c r="I3" s="103"/>
      <c r="J3" s="103"/>
    </row>
    <row r="4" spans="1:20" s="10" customFormat="1" ht="17.100000000000001" customHeight="1" x14ac:dyDescent="0.25">
      <c r="A4" s="28"/>
      <c r="C4" s="7"/>
      <c r="D4" s="33"/>
      <c r="E4" s="33"/>
      <c r="F4" s="33"/>
      <c r="G4" s="33"/>
      <c r="H4" s="33"/>
    </row>
    <row r="5" spans="1:20" s="11" customFormat="1" ht="39.75" customHeight="1" x14ac:dyDescent="0.25">
      <c r="A5" s="29"/>
      <c r="C5" s="7"/>
      <c r="D5" s="105">
        <v>2004</v>
      </c>
      <c r="E5" s="105">
        <v>2005</v>
      </c>
      <c r="F5" s="105">
        <v>2006</v>
      </c>
      <c r="G5" s="105">
        <v>2007</v>
      </c>
      <c r="H5" s="105">
        <v>2008</v>
      </c>
      <c r="I5" s="105">
        <v>2009</v>
      </c>
      <c r="J5" s="105">
        <v>2010</v>
      </c>
      <c r="K5" s="105">
        <v>2011</v>
      </c>
      <c r="L5" s="105">
        <v>2012</v>
      </c>
      <c r="M5" s="105">
        <v>2013</v>
      </c>
      <c r="N5" s="105">
        <v>2014</v>
      </c>
      <c r="O5" s="105">
        <v>2015</v>
      </c>
      <c r="P5" s="105">
        <v>2016</v>
      </c>
      <c r="Q5" s="105">
        <v>2017</v>
      </c>
      <c r="R5" s="105">
        <v>2018</v>
      </c>
      <c r="S5" s="105">
        <v>2019</v>
      </c>
      <c r="T5" s="105">
        <v>2020</v>
      </c>
    </row>
    <row r="6" spans="1:20" s="12" customFormat="1" ht="33" customHeight="1" x14ac:dyDescent="0.25">
      <c r="A6" s="29"/>
      <c r="C6" s="105" t="s">
        <v>24</v>
      </c>
      <c r="D6" s="106">
        <v>43140</v>
      </c>
      <c r="E6" s="106">
        <v>43701</v>
      </c>
      <c r="F6" s="106">
        <v>44190</v>
      </c>
      <c r="G6" s="106">
        <v>44489</v>
      </c>
      <c r="H6" s="106">
        <v>44670</v>
      </c>
      <c r="I6" s="106">
        <v>44624</v>
      </c>
      <c r="J6" s="106">
        <v>44587</v>
      </c>
      <c r="K6" s="106">
        <v>44205</v>
      </c>
      <c r="L6" s="106">
        <v>44479</v>
      </c>
      <c r="M6" s="106">
        <v>44306</v>
      </c>
      <c r="N6" s="106">
        <v>43941</v>
      </c>
      <c r="O6" s="106">
        <v>43959</v>
      </c>
      <c r="P6" s="106">
        <v>42207</v>
      </c>
      <c r="Q6" s="106">
        <v>41635</v>
      </c>
      <c r="R6" s="106">
        <v>41038</v>
      </c>
      <c r="S6" s="106">
        <v>40490</v>
      </c>
      <c r="T6" s="106">
        <v>40183</v>
      </c>
    </row>
    <row r="7" spans="1:20" s="12" customFormat="1" ht="33" customHeight="1" x14ac:dyDescent="0.25">
      <c r="A7" s="29"/>
      <c r="C7" s="105" t="s">
        <v>25</v>
      </c>
      <c r="D7" s="106">
        <v>49384</v>
      </c>
      <c r="E7" s="106">
        <v>49357</v>
      </c>
      <c r="F7" s="106">
        <v>49357</v>
      </c>
      <c r="G7" s="106">
        <v>49304</v>
      </c>
      <c r="H7" s="106">
        <v>49189</v>
      </c>
      <c r="I7" s="106">
        <v>49070</v>
      </c>
      <c r="J7" s="106">
        <v>48960</v>
      </c>
      <c r="K7" s="106">
        <v>48738</v>
      </c>
      <c r="L7" s="106">
        <v>48405</v>
      </c>
      <c r="M7" s="106">
        <v>48140</v>
      </c>
      <c r="N7" s="106">
        <v>47599</v>
      </c>
      <c r="O7" s="106">
        <v>47095</v>
      </c>
      <c r="P7" s="106">
        <v>46258</v>
      </c>
      <c r="Q7" s="106">
        <v>44477</v>
      </c>
      <c r="R7" s="106">
        <v>43793</v>
      </c>
      <c r="S7" s="106">
        <v>42835</v>
      </c>
      <c r="T7" s="106">
        <v>42226</v>
      </c>
    </row>
    <row r="8" spans="1:20" ht="15" x14ac:dyDescent="0.2">
      <c r="A8" s="29"/>
      <c r="B8" s="18"/>
      <c r="C8" s="18"/>
      <c r="D8" s="19"/>
      <c r="E8" s="19"/>
      <c r="P8" s="104"/>
    </row>
    <row r="9" spans="1:20" ht="15" x14ac:dyDescent="0.25">
      <c r="A9" s="29"/>
      <c r="B9" s="18"/>
      <c r="C9" s="18"/>
      <c r="D9" s="19"/>
      <c r="E9" s="19"/>
      <c r="H9" s="14"/>
      <c r="I9" s="15"/>
    </row>
    <row r="10" spans="1:20" x14ac:dyDescent="0.25">
      <c r="C10" s="16"/>
    </row>
    <row r="11" spans="1:20" x14ac:dyDescent="0.25">
      <c r="C11" s="17"/>
    </row>
  </sheetData>
  <printOptions horizontalCentered="1"/>
  <pageMargins left="0.78740157480314965" right="0.78740157480314965" top="0.78740157480314965" bottom="0.78740157480314965" header="0.4921259845" footer="0.4921259845"/>
  <pageSetup paperSize="9" orientation="portrait" r:id="rId1"/>
  <headerFooter alignWithMargins="0">
    <oddFooter>&amp;L&amp;1#&amp;"Calibri"&amp;10&amp;KA80000Interne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Champs de l'étude</vt:lpstr>
      <vt:lpstr>Effectifs des personnels</vt:lpstr>
      <vt:lpstr>Pyramide des ages fonctionnaire</vt:lpstr>
      <vt:lpstr>Pyramide des ages salariés</vt:lpstr>
      <vt:lpstr>Agents par type d'employeurs</vt:lpstr>
      <vt:lpstr>Correspondances</vt:lpstr>
      <vt:lpstr>Poids des agents</vt:lpstr>
      <vt:lpstr>Types d'employeurs</vt:lpstr>
      <vt:lpstr>Evolution du nb d'employeurs</vt:lpstr>
      <vt:lpstr>Région des employeurs</vt:lpstr>
      <vt:lpstr>Carte - Région des employeurs</vt:lpstr>
      <vt:lpstr>'Evolution du nb d''employeurs'!Zone_d_impression</vt:lpstr>
    </vt:vector>
  </TitlesOfParts>
  <Company>ICDC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Belliard, Karine</dc:creator>
  <cp:lastModifiedBy>LEMAIRE, Marie</cp:lastModifiedBy>
  <cp:lastPrinted>2018-05-18T06:42:12Z</cp:lastPrinted>
  <dcterms:created xsi:type="dcterms:W3CDTF">2014-03-24T08:50:15Z</dcterms:created>
  <dcterms:modified xsi:type="dcterms:W3CDTF">2023-01-20T14:48:29Z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6b0da4-3db3-477f-aae7-ffa237cfc891_Enabled">
    <vt:lpwstr>True</vt:lpwstr>
  </property>
  <property fmtid="{D5CDD505-2E9C-101B-9397-08002B2CF9AE}" pid="3" name="MSIP_Label_526b0da4-3db3-477f-aae7-ffa237cfc891_SiteId">
    <vt:lpwstr>6eab6365-8194-49c6-a4d0-e2d1a0fbeb74</vt:lpwstr>
  </property>
  <property fmtid="{D5CDD505-2E9C-101B-9397-08002B2CF9AE}" pid="4" name="MSIP_Label_526b0da4-3db3-477f-aae7-ffa237cfc891_Owner">
    <vt:lpwstr>Clemence.Darrigade@caissedesdepots.fr</vt:lpwstr>
  </property>
  <property fmtid="{D5CDD505-2E9C-101B-9397-08002B2CF9AE}" pid="5" name="MSIP_Label_526b0da4-3db3-477f-aae7-ffa237cfc891_SetDate">
    <vt:lpwstr>2019-07-09T13:44:58.8028887Z</vt:lpwstr>
  </property>
  <property fmtid="{D5CDD505-2E9C-101B-9397-08002B2CF9AE}" pid="6" name="MSIP_Label_526b0da4-3db3-477f-aae7-ffa237cfc891_Name">
    <vt:lpwstr>CDC-Interne</vt:lpwstr>
  </property>
  <property fmtid="{D5CDD505-2E9C-101B-9397-08002B2CF9AE}" pid="7" name="MSIP_Label_526b0da4-3db3-477f-aae7-ffa237cfc891_Application">
    <vt:lpwstr>Microsoft Azure Information Protection</vt:lpwstr>
  </property>
  <property fmtid="{D5CDD505-2E9C-101B-9397-08002B2CF9AE}" pid="8" name="MSIP_Label_526b0da4-3db3-477f-aae7-ffa237cfc891_Extended_MSFT_Method">
    <vt:lpwstr>Automatic</vt:lpwstr>
  </property>
  <property fmtid="{D5CDD505-2E9C-101B-9397-08002B2CF9AE}" pid="9" name="MSIP_Label_1387ec98-8aff-418c-9455-dc857e1ea7dc_Enabled">
    <vt:lpwstr>true</vt:lpwstr>
  </property>
  <property fmtid="{D5CDD505-2E9C-101B-9397-08002B2CF9AE}" pid="10" name="MSIP_Label_1387ec98-8aff-418c-9455-dc857e1ea7dc_SetDate">
    <vt:lpwstr>2023-01-20T14:48:29Z</vt:lpwstr>
  </property>
  <property fmtid="{D5CDD505-2E9C-101B-9397-08002B2CF9AE}" pid="11" name="MSIP_Label_1387ec98-8aff-418c-9455-dc857e1ea7dc_Method">
    <vt:lpwstr>Standard</vt:lpwstr>
  </property>
  <property fmtid="{D5CDD505-2E9C-101B-9397-08002B2CF9AE}" pid="12" name="MSIP_Label_1387ec98-8aff-418c-9455-dc857e1ea7dc_Name">
    <vt:lpwstr>1387ec98-8aff-418c-9455-dc857e1ea7dc</vt:lpwstr>
  </property>
  <property fmtid="{D5CDD505-2E9C-101B-9397-08002B2CF9AE}" pid="13" name="MSIP_Label_1387ec98-8aff-418c-9455-dc857e1ea7dc_SiteId">
    <vt:lpwstr>6eab6365-8194-49c6-a4d0-e2d1a0fbeb74</vt:lpwstr>
  </property>
  <property fmtid="{D5CDD505-2E9C-101B-9397-08002B2CF9AE}" pid="14" name="MSIP_Label_1387ec98-8aff-418c-9455-dc857e1ea7dc_ActionId">
    <vt:lpwstr>d30083e3-02f1-4964-baf5-3c99f9747405</vt:lpwstr>
  </property>
  <property fmtid="{D5CDD505-2E9C-101B-9397-08002B2CF9AE}" pid="15" name="MSIP_Label_1387ec98-8aff-418c-9455-dc857e1ea7dc_ContentBits">
    <vt:lpwstr>2</vt:lpwstr>
  </property>
</Properties>
</file>